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810"/>
  <workbookPr/>
  <mc:AlternateContent xmlns:mc="http://schemas.openxmlformats.org/markup-compatibility/2006">
    <mc:Choice Requires="x15">
      <x15ac:absPath xmlns:x15ac="http://schemas.microsoft.com/office/spreadsheetml/2010/11/ac" url="/Users/gerard/Dropbox/Mairie - Mobilier école/"/>
    </mc:Choice>
  </mc:AlternateContent>
  <bookViews>
    <workbookView xWindow="2180" yWindow="620" windowWidth="29740" windowHeight="15540"/>
  </bookViews>
  <sheets>
    <sheet name="Mobilier" sheetId="1" r:id="rId1"/>
    <sheet name="Vaisselle" sheetId="3" r:id="rId2"/>
    <sheet name="Matériel EPS cycle 1" sheetId="5" r:id="rId3"/>
    <sheet name="Matériel EPS cycle 2" sheetId="6" r:id="rId4"/>
    <sheet name="Matériel EPS cycle 3" sheetId="7" r:id="rId5"/>
  </sheets>
  <definedNames>
    <definedName name="_xlnm.Print_Titles" localSheetId="0">Mobilier!$3:$3</definedName>
    <definedName name="_xlnm.Print_Area" localSheetId="0">Mobilier!$A$1:$M$210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9" i="1" l="1"/>
  <c r="K58" i="1"/>
  <c r="K30" i="1"/>
  <c r="K107" i="1"/>
  <c r="K99" i="1"/>
  <c r="K53" i="1"/>
  <c r="K54" i="1"/>
  <c r="K175" i="1"/>
  <c r="K174" i="1"/>
  <c r="K12" i="1"/>
  <c r="K144" i="1"/>
  <c r="K130" i="1"/>
  <c r="K129" i="1"/>
  <c r="K152" i="1"/>
  <c r="I5" i="7"/>
  <c r="I4" i="7"/>
  <c r="I6" i="7"/>
  <c r="I7" i="7"/>
  <c r="I8" i="7"/>
  <c r="I11" i="7"/>
  <c r="I12" i="7"/>
  <c r="I13" i="7"/>
  <c r="I14" i="7"/>
  <c r="I15" i="7"/>
  <c r="I17" i="7"/>
  <c r="I18" i="7"/>
  <c r="I21" i="7"/>
  <c r="I25" i="7"/>
  <c r="K197" i="1"/>
  <c r="I26" i="6"/>
  <c r="I5" i="6"/>
  <c r="I6" i="6"/>
  <c r="I7" i="6"/>
  <c r="I8" i="6"/>
  <c r="I9" i="6"/>
  <c r="I11" i="6"/>
  <c r="I12" i="6"/>
  <c r="I15" i="6"/>
  <c r="I16" i="6"/>
  <c r="I21" i="6"/>
  <c r="I23" i="6"/>
  <c r="I24" i="6"/>
  <c r="I25" i="6"/>
  <c r="I29" i="6"/>
  <c r="I30" i="6"/>
  <c r="I31" i="6"/>
  <c r="I32" i="6"/>
  <c r="I33" i="6"/>
  <c r="I35" i="6"/>
  <c r="I36" i="6"/>
  <c r="I37" i="6"/>
  <c r="I38" i="6"/>
  <c r="I39" i="6"/>
  <c r="I40" i="6"/>
  <c r="I44" i="6"/>
  <c r="I46" i="6"/>
  <c r="I47" i="6"/>
  <c r="I49" i="6"/>
  <c r="I50" i="6"/>
  <c r="I51" i="6"/>
  <c r="I52" i="6"/>
  <c r="I53" i="6"/>
  <c r="I54" i="6"/>
  <c r="I56" i="6"/>
  <c r="I57" i="6"/>
  <c r="I58" i="6"/>
  <c r="I59" i="6"/>
  <c r="I60" i="6"/>
  <c r="I61" i="6"/>
  <c r="I62" i="6"/>
  <c r="I63" i="6"/>
  <c r="I64" i="6"/>
  <c r="K196" i="1"/>
  <c r="I26" i="5"/>
  <c r="I27" i="5"/>
  <c r="I28" i="5"/>
  <c r="I44" i="5"/>
  <c r="I5" i="5"/>
  <c r="I7" i="5"/>
  <c r="I14" i="5"/>
  <c r="I17" i="5"/>
  <c r="I21" i="5"/>
  <c r="I24" i="5"/>
  <c r="I30" i="5"/>
  <c r="I31" i="5"/>
  <c r="I36" i="5"/>
  <c r="I37" i="5"/>
  <c r="I38" i="5"/>
  <c r="I39" i="5"/>
  <c r="I42" i="5"/>
  <c r="I43" i="5"/>
  <c r="I45" i="5"/>
  <c r="I46" i="5"/>
  <c r="I47" i="5"/>
  <c r="I52" i="5"/>
  <c r="I53" i="5"/>
  <c r="I54" i="5"/>
  <c r="I57" i="5"/>
  <c r="I58" i="5"/>
  <c r="I61" i="5"/>
  <c r="K195" i="1"/>
  <c r="I9" i="7"/>
  <c r="I10" i="7"/>
  <c r="I16" i="7"/>
  <c r="I19" i="7"/>
  <c r="I20" i="7"/>
  <c r="I22" i="7"/>
  <c r="I23" i="7"/>
  <c r="I24" i="7"/>
  <c r="I2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I4" i="6"/>
  <c r="I10" i="6"/>
  <c r="I13" i="6"/>
  <c r="I14" i="6"/>
  <c r="I17" i="6"/>
  <c r="I18" i="6"/>
  <c r="I19" i="6"/>
  <c r="I20" i="6"/>
  <c r="I22" i="6"/>
  <c r="I27" i="6"/>
  <c r="I28" i="6"/>
  <c r="I34" i="6"/>
  <c r="I41" i="6"/>
  <c r="I42" i="6"/>
  <c r="I43" i="6"/>
  <c r="I45" i="6"/>
  <c r="I48" i="6"/>
  <c r="I55" i="6"/>
  <c r="I2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I4" i="5"/>
  <c r="I6" i="5"/>
  <c r="I8" i="5"/>
  <c r="I9" i="5"/>
  <c r="I10" i="5"/>
  <c r="I11" i="5"/>
  <c r="I12" i="5"/>
  <c r="I13" i="5"/>
  <c r="I15" i="5"/>
  <c r="I16" i="5"/>
  <c r="I18" i="5"/>
  <c r="I19" i="5"/>
  <c r="I20" i="5"/>
  <c r="I22" i="5"/>
  <c r="I23" i="5"/>
  <c r="I25" i="5"/>
  <c r="I29" i="5"/>
  <c r="I32" i="5"/>
  <c r="I33" i="5"/>
  <c r="I34" i="5"/>
  <c r="I35" i="5"/>
  <c r="I40" i="5"/>
  <c r="I41" i="5"/>
  <c r="I48" i="5"/>
  <c r="I49" i="5"/>
  <c r="I50" i="5"/>
  <c r="I51" i="5"/>
  <c r="I55" i="5"/>
  <c r="I56" i="5"/>
  <c r="I59" i="5"/>
  <c r="I60" i="5"/>
  <c r="I2" i="5"/>
  <c r="M1" i="3"/>
  <c r="K25" i="1"/>
  <c r="K4" i="1"/>
  <c r="K5" i="1"/>
  <c r="K6" i="1"/>
  <c r="K9" i="1"/>
  <c r="K14" i="1"/>
  <c r="K15" i="1"/>
  <c r="K16" i="1"/>
  <c r="K17" i="1"/>
  <c r="K18" i="1"/>
  <c r="K19" i="1"/>
  <c r="K20" i="1"/>
  <c r="K21" i="1"/>
  <c r="K22" i="1"/>
  <c r="K23" i="1"/>
  <c r="K24" i="1"/>
  <c r="K26" i="1"/>
  <c r="K29" i="1"/>
  <c r="K32" i="1"/>
  <c r="K33" i="1"/>
  <c r="K34" i="1"/>
  <c r="K36" i="1"/>
  <c r="K37" i="1"/>
  <c r="K38" i="1"/>
  <c r="K39" i="1"/>
  <c r="D40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5" i="1"/>
  <c r="K56" i="1"/>
  <c r="K63" i="1"/>
  <c r="K66" i="1"/>
  <c r="K69" i="1"/>
  <c r="K72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100" i="1"/>
  <c r="K102" i="1"/>
  <c r="K103" i="1"/>
  <c r="K104" i="1"/>
  <c r="K105" i="1"/>
  <c r="K106" i="1"/>
  <c r="K109" i="1"/>
  <c r="K110" i="1"/>
  <c r="K111" i="1"/>
  <c r="K112" i="1"/>
  <c r="K113" i="1"/>
  <c r="K114" i="1"/>
  <c r="K116" i="1"/>
  <c r="K117" i="1"/>
  <c r="K118" i="1"/>
  <c r="K119" i="1"/>
  <c r="K120" i="1"/>
  <c r="K121" i="1"/>
  <c r="K123" i="1"/>
  <c r="K124" i="1"/>
  <c r="K125" i="1"/>
  <c r="K126" i="1"/>
  <c r="K127" i="1"/>
  <c r="K133" i="1"/>
  <c r="K137" i="1"/>
  <c r="K139" i="1"/>
  <c r="K140" i="1"/>
  <c r="K141" i="1"/>
  <c r="K142" i="1"/>
  <c r="K143" i="1"/>
  <c r="K145" i="1"/>
  <c r="K146" i="1"/>
  <c r="K147" i="1"/>
  <c r="K148" i="1"/>
  <c r="K155" i="1"/>
  <c r="K156" i="1"/>
  <c r="K157" i="1"/>
  <c r="K158" i="1"/>
  <c r="K161" i="1"/>
  <c r="K162" i="1"/>
  <c r="K163" i="1"/>
  <c r="K164" i="1"/>
  <c r="K165" i="1"/>
  <c r="K166" i="1"/>
  <c r="K168" i="1"/>
  <c r="K169" i="1"/>
  <c r="K170" i="1"/>
  <c r="K171" i="1"/>
  <c r="K172" i="1"/>
  <c r="K173" i="1"/>
  <c r="K177" i="1"/>
  <c r="K178" i="1"/>
  <c r="K179" i="1"/>
  <c r="K180" i="1"/>
  <c r="K181" i="1"/>
  <c r="K182" i="1"/>
  <c r="K186" i="1"/>
  <c r="K187" i="1"/>
  <c r="K190" i="1"/>
  <c r="K199" i="1"/>
  <c r="K200" i="1"/>
  <c r="K203" i="1"/>
  <c r="K209" i="1"/>
  <c r="M1" i="1"/>
  <c r="K29" i="3"/>
  <c r="K20" i="3"/>
  <c r="K16" i="3"/>
  <c r="K17" i="3"/>
  <c r="K19" i="3"/>
  <c r="K21" i="3"/>
  <c r="K18" i="3"/>
  <c r="K15" i="3"/>
  <c r="K24" i="3"/>
  <c r="K12" i="3"/>
  <c r="K11" i="3"/>
  <c r="K10" i="3"/>
  <c r="K8" i="3"/>
  <c r="K9" i="3"/>
  <c r="K7" i="3"/>
  <c r="K5" i="3"/>
  <c r="K6" i="3"/>
  <c r="K4" i="3"/>
  <c r="K25" i="3"/>
  <c r="K26" i="3"/>
</calcChain>
</file>

<file path=xl/comments1.xml><?xml version="1.0" encoding="utf-8"?>
<comments xmlns="http://schemas.openxmlformats.org/spreadsheetml/2006/main">
  <authors>
    <author>Utilisateur de Microsoft Office</author>
  </authors>
  <commentList>
    <comment ref="B207" authorId="0">
      <text>
        <r>
          <rPr>
            <b/>
            <sz val="10"/>
            <color indexed="81"/>
            <rFont val="Calibri"/>
            <family val="2"/>
          </rPr>
          <t>Utilisateur de Microsoft Office:</t>
        </r>
        <r>
          <rPr>
            <sz val="10"/>
            <color indexed="81"/>
            <rFont val="Calibr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<sst xmlns="http://schemas.openxmlformats.org/spreadsheetml/2006/main" count="1368" uniqueCount="741">
  <si>
    <t>distributeur de savon</t>
  </si>
  <si>
    <t>Accueil garderie</t>
  </si>
  <si>
    <t>Accueil élémentaire</t>
  </si>
  <si>
    <t>-</t>
  </si>
  <si>
    <t>Local</t>
  </si>
  <si>
    <t>Mobilier</t>
  </si>
  <si>
    <t>Propriétés</t>
  </si>
  <si>
    <t>Tablette repose sac</t>
  </si>
  <si>
    <t>Fauteuil enseignant</t>
  </si>
  <si>
    <t>Intérieur et extérieur blanc</t>
  </si>
  <si>
    <t>Page</t>
  </si>
  <si>
    <t>Armoire haute porte battante</t>
  </si>
  <si>
    <t xml:space="preserve">Bibliothèque  haute </t>
  </si>
  <si>
    <t>Patterres rouges</t>
  </si>
  <si>
    <t>Paterres</t>
  </si>
  <si>
    <t>Panneau d'affichage Classe</t>
  </si>
  <si>
    <t>Panneau d'affichage couloir</t>
  </si>
  <si>
    <t>Caissons 2 tIroirs</t>
  </si>
  <si>
    <t>536 ou 527</t>
  </si>
  <si>
    <t>Références tailles Chaises et tables maternelle - Catalogue UGAP</t>
  </si>
  <si>
    <t>Observations</t>
  </si>
  <si>
    <t>Prix U HT</t>
  </si>
  <si>
    <t>Prix Total HT</t>
  </si>
  <si>
    <t>Lot</t>
  </si>
  <si>
    <t>Total</t>
  </si>
  <si>
    <t>Salle des maîtres</t>
  </si>
  <si>
    <t>Vestiaires cuisine</t>
  </si>
  <si>
    <t>Local déchets</t>
  </si>
  <si>
    <t>Réfectoire</t>
  </si>
  <si>
    <t>Rangement cour élémentaire</t>
  </si>
  <si>
    <t>Circulations élémentaire</t>
  </si>
  <si>
    <t>Rangement cour maternelle</t>
  </si>
  <si>
    <t>Sanitaires maternelle</t>
  </si>
  <si>
    <t>Circulation maternelle</t>
  </si>
  <si>
    <t>Dortoir</t>
  </si>
  <si>
    <t>Salle polyvalente</t>
  </si>
  <si>
    <t>Stockage</t>
  </si>
  <si>
    <t>Tisanerie</t>
  </si>
  <si>
    <t>Terrasse</t>
  </si>
  <si>
    <t>Bureau enseignant</t>
  </si>
  <si>
    <t>Patère adulte</t>
  </si>
  <si>
    <t xml:space="preserve">Poubelles </t>
  </si>
  <si>
    <t xml:space="preserve">Tableau blanc triptique </t>
  </si>
  <si>
    <t>Meubles bas portes battantes en périphérie</t>
  </si>
  <si>
    <t>Store d'occultation grandes fenêtres</t>
  </si>
  <si>
    <t>Store d'occultation grande baie vitrée</t>
  </si>
  <si>
    <t>Lot de 4 chaises</t>
  </si>
  <si>
    <t>4 Classes élémentaires</t>
  </si>
  <si>
    <t>Fauteuil Prima taille 6</t>
  </si>
  <si>
    <t>Chaises</t>
  </si>
  <si>
    <t>1 prévu au marché</t>
  </si>
  <si>
    <t>1 prévu au marché / 1 à prévoir</t>
  </si>
  <si>
    <t>Pour 24 élèves/classe</t>
  </si>
  <si>
    <t>Bancs</t>
  </si>
  <si>
    <t>Patères</t>
  </si>
  <si>
    <t xml:space="preserve">Distributeur de savon </t>
  </si>
  <si>
    <t>Distributeur papier toilette</t>
  </si>
  <si>
    <t xml:space="preserve">3 couleurs B/V/R  T1 teintée poisson </t>
  </si>
  <si>
    <t xml:space="preserve">Tables rondes T1 </t>
  </si>
  <si>
    <t>2 Classes maternelles</t>
  </si>
  <si>
    <t>Store d'occultation gdes baies vitrées</t>
  </si>
  <si>
    <t>Infirmerie</t>
  </si>
  <si>
    <t>Bureau</t>
  </si>
  <si>
    <t>Réfrigérateur</t>
  </si>
  <si>
    <t>Mobilier sur mesure pour paillasse</t>
  </si>
  <si>
    <t>Paillasse en inox</t>
  </si>
  <si>
    <t>Pupitre</t>
  </si>
  <si>
    <t>Chaises pliantes sur portant</t>
  </si>
  <si>
    <t>Tables pliantes sur chariot</t>
  </si>
  <si>
    <t>Four micro-ondes</t>
  </si>
  <si>
    <t>Placard double</t>
  </si>
  <si>
    <t>Table</t>
  </si>
  <si>
    <t>Références
 UGAP</t>
  </si>
  <si>
    <t>Unité</t>
  </si>
  <si>
    <t>Poubelles roulantes</t>
  </si>
  <si>
    <t>Pages 527 et 555</t>
  </si>
  <si>
    <t>Choisir couleurs plateau et piètement</t>
  </si>
  <si>
    <t>2 prévus au marché</t>
  </si>
  <si>
    <t>Table de réunion</t>
  </si>
  <si>
    <t>Crédence à portes battantes</t>
  </si>
  <si>
    <t>Rayonnages Métalliques 50 cm de profondeur</t>
  </si>
  <si>
    <t>Lits tous petits empilables</t>
  </si>
  <si>
    <t>Stores et rideaux</t>
  </si>
  <si>
    <t>Fauteuil</t>
  </si>
  <si>
    <t>Meuble bas</t>
  </si>
  <si>
    <t>Armoire bobologie</t>
  </si>
  <si>
    <t xml:space="preserve">Lot de 30 </t>
  </si>
  <si>
    <t>Choisir la couleur du lot de 30 lits</t>
  </si>
  <si>
    <t>Tertio</t>
  </si>
  <si>
    <t>Couleur à définir</t>
  </si>
  <si>
    <t>Site</t>
  </si>
  <si>
    <t>Bureau 1 - Direction</t>
  </si>
  <si>
    <t>Bureau 2 - Accueil</t>
  </si>
  <si>
    <t>Caisson de bureau</t>
  </si>
  <si>
    <t>685 &amp; site</t>
  </si>
  <si>
    <t>Prévoir contrat de location</t>
  </si>
  <si>
    <t>Voir sur site</t>
  </si>
  <si>
    <t>Rayonnages Métalliques semi-lourd</t>
  </si>
  <si>
    <t>Contacter UGAP pour prix</t>
  </si>
  <si>
    <t>Tertio - Assorties bureau</t>
  </si>
  <si>
    <t>108 et site</t>
  </si>
  <si>
    <t>Table tout petits Nemo</t>
  </si>
  <si>
    <t>Chaise tout petit Nemo</t>
  </si>
  <si>
    <t>Prix actualisés sur le site UGAP.fr</t>
  </si>
  <si>
    <t>Idem ceux prévus au marché</t>
  </si>
  <si>
    <t>Choisir couleurs</t>
  </si>
  <si>
    <t>Placard à aménager</t>
  </si>
  <si>
    <t>Chaise</t>
  </si>
  <si>
    <t>Sèche-main</t>
  </si>
  <si>
    <t>Distributeur de savon</t>
  </si>
  <si>
    <t>Sèche main</t>
  </si>
  <si>
    <t>Meubles bas en périphérie</t>
  </si>
  <si>
    <t>Lot de 3 banc Nemo</t>
  </si>
  <si>
    <t>Table adultes</t>
  </si>
  <si>
    <t>Buffet 3 portes 3 tiroirs Zen</t>
  </si>
  <si>
    <t>Buffet vaisselle</t>
  </si>
  <si>
    <t>Chaises enfants - grands</t>
  </si>
  <si>
    <t>Chaise 4 pieds Zen - assise dossier bois</t>
  </si>
  <si>
    <t>Chaises adultes</t>
  </si>
  <si>
    <t>Table Zen - Ø 120 cm - piétement central </t>
  </si>
  <si>
    <t>Table enfants - grands</t>
  </si>
  <si>
    <t>Paquerette couleur Aulne</t>
  </si>
  <si>
    <t xml:space="preserve">Bibliothèque  haute - 2 portes basses </t>
  </si>
  <si>
    <t>637 &amp; Site</t>
  </si>
  <si>
    <t>638 &amp; Site</t>
  </si>
  <si>
    <t>Largeur 85 - Hauteur 95</t>
  </si>
  <si>
    <t>Dimensions
 l x h x p (cm)</t>
  </si>
  <si>
    <t>Vestiaires Homme</t>
  </si>
  <si>
    <t>Vestiaires femmes</t>
  </si>
  <si>
    <t>90 x 80 x 50</t>
  </si>
  <si>
    <t>3 colonnes de 30 cm / 2 casiers</t>
  </si>
  <si>
    <t>642 &amp; Site</t>
  </si>
  <si>
    <t>91 x 80 x 50</t>
  </si>
  <si>
    <t>Acier Blanc</t>
  </si>
  <si>
    <t xml:space="preserve"> Ø 120 cm</t>
  </si>
  <si>
    <t>Piètement Gris alu /Teinte bois Hètre naturel</t>
  </si>
  <si>
    <t>146 x 92 x 55 cm</t>
  </si>
  <si>
    <t>210 x 210 x 50 cm</t>
  </si>
  <si>
    <t>205 x 210 x 50 cm</t>
  </si>
  <si>
    <t>Elément départ</t>
  </si>
  <si>
    <t>Elément suivant</t>
  </si>
  <si>
    <t>Couleur Gris moyen</t>
  </si>
  <si>
    <t>EB685-Wi</t>
  </si>
  <si>
    <t>200 x 120  + 2 x 100</t>
  </si>
  <si>
    <t>Tableau blanc triptique 2 volets</t>
  </si>
  <si>
    <t>130 x 54 cm</t>
  </si>
  <si>
    <t>Protège couchette imperméable</t>
  </si>
  <si>
    <t>Lot de 10</t>
  </si>
  <si>
    <t>Drap sac pour couchette empilables</t>
  </si>
  <si>
    <t>Couleur hêtre</t>
  </si>
  <si>
    <t xml:space="preserve">Bibliothèque </t>
  </si>
  <si>
    <t>Bureau droit placage bois Epure Manager</t>
  </si>
  <si>
    <t>160 x 80 cm</t>
  </si>
  <si>
    <t>Caisson mobile Epure Manager 3 tiroirs</t>
  </si>
  <si>
    <t>73 x 100</t>
  </si>
  <si>
    <t>Couleur Hêtre</t>
  </si>
  <si>
    <t>Meuble bas Pâquerette - portes battantes</t>
  </si>
  <si>
    <t>85 x 95 x 45 cm</t>
  </si>
  <si>
    <t>Couleur Vert pomme</t>
  </si>
  <si>
    <t>Couleur rouge</t>
  </si>
  <si>
    <t>170 x 210 x 50 cm</t>
  </si>
  <si>
    <t>Couleur Gris / Jaune melon</t>
  </si>
  <si>
    <t>Chaire Lern</t>
  </si>
  <si>
    <t>135 x 64 cm</t>
  </si>
  <si>
    <t>437 à 438</t>
  </si>
  <si>
    <t>PiètementJaune /Teinte bois Hètre naturel</t>
  </si>
  <si>
    <t>Jaune</t>
  </si>
  <si>
    <t>2 colonnes de 2</t>
  </si>
  <si>
    <t>Tables rondes T2</t>
  </si>
  <si>
    <t>537 ou 527</t>
  </si>
  <si>
    <t>Beige pilat / Plateau Jaune</t>
  </si>
  <si>
    <t>Lot de 4 chaises T1</t>
  </si>
  <si>
    <t>Lot de 4 chaises T2</t>
  </si>
  <si>
    <t>Tableau liège</t>
  </si>
  <si>
    <t>Meubles pour papier à dessin</t>
  </si>
  <si>
    <t>Meuble à casiers individuels</t>
  </si>
  <si>
    <t>Meuble présentoir biface</t>
  </si>
  <si>
    <t>Armoire ouverte 9 cases Némo</t>
  </si>
  <si>
    <t> 1765980</t>
  </si>
  <si>
    <t>Meuble pour matériel de dessin &amp; peinture</t>
  </si>
  <si>
    <t>514 &amp; 529</t>
  </si>
  <si>
    <t>Rangement  séchage des dessins - 32 cases</t>
  </si>
  <si>
    <t xml:space="preserve">Meuble bas mobile 3 col. 24 bacs tiroirs Némo - </t>
  </si>
  <si>
    <t>hêtre miel</t>
  </si>
  <si>
    <t>Bibliothèque présentoir mobile biface</t>
  </si>
  <si>
    <t>Piste graphique mobile  - 2 faces blanches</t>
  </si>
  <si>
    <t>200 x 60 cm</t>
  </si>
  <si>
    <t>Piste graphique</t>
  </si>
  <si>
    <t>Chaise Prima T6 - gris alu - lot de 4</t>
  </si>
  <si>
    <t>A répartir sur les 6 classes de l'école</t>
  </si>
  <si>
    <t>Table ronde Némo - Ø 120 cm - 4 pieds - T3</t>
  </si>
  <si>
    <t xml:space="preserve">Meubles bas portes battantes </t>
  </si>
  <si>
    <t>Chaises visiteur</t>
  </si>
  <si>
    <t>Table de réunion oblongue 12 places Evidence</t>
  </si>
  <si>
    <t>Portes manteaux</t>
  </si>
  <si>
    <t>Table de desserte</t>
  </si>
  <si>
    <t>Cafetière</t>
  </si>
  <si>
    <t>Logement</t>
  </si>
  <si>
    <t>Table tout petits</t>
  </si>
  <si>
    <t xml:space="preserve">Ø 120 cm - </t>
  </si>
  <si>
    <t>Table ronde Sam - piétement réglable  T1 à 4</t>
  </si>
  <si>
    <t>Chaises tout petits</t>
  </si>
  <si>
    <t>T1</t>
  </si>
  <si>
    <t>T2</t>
  </si>
  <si>
    <t>Claustra Zen - l. 122 x h. 158 cm</t>
  </si>
  <si>
    <t xml:space="preserve">Claustras </t>
  </si>
  <si>
    <t xml:space="preserve">Chariot de transport et stockage 84 chaises </t>
  </si>
  <si>
    <t>Pour 84 chaises pliantes Mika</t>
  </si>
  <si>
    <t>Avec voile de fonds / Couleur hêtre</t>
  </si>
  <si>
    <t>Couleur prune</t>
  </si>
  <si>
    <t>Bibliothèque  Epure Manager</t>
  </si>
  <si>
    <t>100 x 197 x 47 cm</t>
  </si>
  <si>
    <t>Barre de 10 bipatères - l. 146 cm</t>
  </si>
  <si>
    <t>Vestiaire</t>
  </si>
  <si>
    <t>Couleur Lilas</t>
  </si>
  <si>
    <t>Couleur turquoise</t>
  </si>
  <si>
    <t>Couleur bleu 5023</t>
  </si>
  <si>
    <t>Vaisselle - Couverts</t>
  </si>
  <si>
    <t>Portemanteau mural Kobé - 5 patères ABS</t>
  </si>
  <si>
    <t>Couleur Rouge</t>
  </si>
  <si>
    <t>77,5 x 8 x 7 cm</t>
  </si>
  <si>
    <t>Vidéoprojecteur interactif Epson EB-685Wi</t>
  </si>
  <si>
    <t>Installation de vidéoprojecteur interactif au mur (courte ou ultra courte focale) - pour 3 à 5 unités </t>
  </si>
  <si>
    <t xml:space="preserve">Prestations disponibles auprès interlocuteur UGAP </t>
  </si>
  <si>
    <t xml:space="preserve">Pack de 5 stylets pour fonction interactive pour vidéoprojecteur interactif Epson EB-675Wi/685Wi/695Wi </t>
  </si>
  <si>
    <t>Armoire haute Pâquerette - portes battantes</t>
  </si>
  <si>
    <t>115 x 175 x 45 cm</t>
  </si>
  <si>
    <t>Table Polya réglable - 2 places</t>
  </si>
  <si>
    <t>Table enfant Polya + 2 casiers en tôle</t>
  </si>
  <si>
    <t xml:space="preserve"> beige Pyla/jaune ducat </t>
  </si>
  <si>
    <t>Bibliothèque haute Pâquerette</t>
  </si>
  <si>
    <t>85 x 172 x 43 cm</t>
  </si>
  <si>
    <t>Bibliothèque haute Pâquerette - 2 portes basses</t>
  </si>
  <si>
    <t>85 x 172 x 45 cm</t>
  </si>
  <si>
    <t>Chaire Lern + 2 tiroirs + tablette repose sac</t>
  </si>
  <si>
    <t>Panneau d'affichage mural en liège Shellboard</t>
  </si>
  <si>
    <t>130,9 x 93,9 cm</t>
  </si>
  <si>
    <t>Tableau mural horizon 120 x 400 cm - fond blanc</t>
  </si>
  <si>
    <t>120 x 400 cm</t>
  </si>
  <si>
    <t>121 x 400 cm</t>
  </si>
  <si>
    <t>Patère adulte (enseignants)</t>
  </si>
  <si>
    <t>Portemanteau sur pieds Major - 12 patères</t>
  </si>
  <si>
    <t>69,2 x 68,9 x 70 cm</t>
  </si>
  <si>
    <t>120 x 46 cm</t>
  </si>
  <si>
    <t>120 x 53 cm</t>
  </si>
  <si>
    <t>25 x 54 x 37 cm</t>
  </si>
  <si>
    <t>25 x 59 x 41 cm</t>
  </si>
  <si>
    <t>135 x 64 x 75,7 cm</t>
  </si>
  <si>
    <t>Meuble 1 colonne de 3 casiers</t>
  </si>
  <si>
    <t>70 x 90 x 45 cm</t>
  </si>
  <si>
    <t>77,3 x 114 x 58 cm</t>
  </si>
  <si>
    <t>104,5 x 90 x 45 cm</t>
  </si>
  <si>
    <t>120 x 130,8 x 46 cm</t>
  </si>
  <si>
    <t>90 x 140 x 43 cm</t>
  </si>
  <si>
    <t>200 x 26 x 34 cm</t>
  </si>
  <si>
    <t>165 x 26 x 34 cm</t>
  </si>
  <si>
    <t>200 x 120 cm</t>
  </si>
  <si>
    <t>Intérieur et extérieur blanc / 2 volets</t>
  </si>
  <si>
    <t>400 x 120 cm</t>
  </si>
  <si>
    <t>Tableau mural horizon - fond blanc</t>
  </si>
  <si>
    <t>Portemanteau mural Kobé - noir - 2 patères ABS</t>
  </si>
  <si>
    <t>Ø 120 cm</t>
  </si>
  <si>
    <t>Lot Bancs gigognes Némo  3 bancs - T0, T2 et T4</t>
  </si>
  <si>
    <t>160 x 38 x 16 cm</t>
  </si>
  <si>
    <t xml:space="preserve">Table ronde Némo - Ø 120 cm - 4 pieds - T1 </t>
  </si>
  <si>
    <t>Chaise Némo - hêtre teinté - T1 - lot de 4</t>
  </si>
  <si>
    <t>Bureau droit Evidence</t>
  </si>
  <si>
    <t>Piètement gris - Hêtre naturel</t>
  </si>
  <si>
    <t>Anthracite</t>
  </si>
  <si>
    <t>Crédence de bureau mélaminé FrameOne II</t>
  </si>
  <si>
    <t>160 x 74 x 43,4 cm</t>
  </si>
  <si>
    <t xml:space="preserve">Armoire à pharmacie métallique équipée </t>
  </si>
  <si>
    <t>Chaise visiteur 4 pieds Tertio - tissu</t>
  </si>
  <si>
    <t xml:space="preserve">Table pliante Zang - plateau résine de synthèse </t>
  </si>
  <si>
    <t>182,9 x 74,3 x 75,2 cm</t>
  </si>
  <si>
    <t>Chariot de transport et de stockage</t>
  </si>
  <si>
    <t>Pour 20 tables pliantes Zang</t>
  </si>
  <si>
    <t>193 x 115 x 77 cm</t>
  </si>
  <si>
    <t>Cafetière philips daily noire</t>
  </si>
  <si>
    <t>Réfrigérateur 194 l Bosch - classe A++</t>
  </si>
  <si>
    <t>Grand frigo + congélateur</t>
  </si>
  <si>
    <t>60 x 161 x 65 cm</t>
  </si>
  <si>
    <t>Eco part.</t>
  </si>
  <si>
    <t>Corbeille à papier</t>
  </si>
  <si>
    <t>Videoprojecteur Epson + options</t>
  </si>
  <si>
    <t>Bureau enseignant + options</t>
  </si>
  <si>
    <t>Bureau + voile de fond</t>
  </si>
  <si>
    <t>PUPITRE AMPLIFIE SPEECH-500 / Fase</t>
  </si>
  <si>
    <t>Micro col de cygne</t>
  </si>
  <si>
    <t>Lampe col de cygne</t>
  </si>
  <si>
    <t>Microphone à main</t>
  </si>
  <si>
    <t>TXA-800HT Microphone À Main UHF</t>
  </si>
  <si>
    <t>EMG-650P - Micro Col De Cygne</t>
  </si>
  <si>
    <t>GNL-304 MONACOR</t>
  </si>
  <si>
    <t>Chaise enfant Prima T4</t>
  </si>
  <si>
    <t>Chaise enfant Prima T5</t>
  </si>
  <si>
    <t>Chaise enfant Prima T6</t>
  </si>
  <si>
    <t>Tables rondes T3</t>
  </si>
  <si>
    <t>Lot de 4 chaises T3</t>
  </si>
  <si>
    <t>Banc Lam Wood avec dossier L 200 cm T2</t>
  </si>
  <si>
    <t>Banc Lam Wood avec dossier L 160 cm T3</t>
  </si>
  <si>
    <t>Banc Lam Wood avec dossier L 200 cm T3</t>
  </si>
  <si>
    <t>Banc Lam Wood avec dossier L 160 cm T2</t>
  </si>
  <si>
    <t>Armoire haute</t>
  </si>
  <si>
    <t>Tables T4</t>
  </si>
  <si>
    <t>Tables T6</t>
  </si>
  <si>
    <t>Chaise Prima T4 - jaune ducat - lot de 4</t>
  </si>
  <si>
    <t>Chaise Prima T6 - jaune ducat - lot de 6</t>
  </si>
  <si>
    <t xml:space="preserve">Table tout petits </t>
  </si>
  <si>
    <t>26 x 54 x 37 cm</t>
  </si>
  <si>
    <t>Chaise Némo - hêtre teinté - T3 - lot de 4</t>
  </si>
  <si>
    <t>Couleur à choisir</t>
  </si>
  <si>
    <t>Informatique</t>
  </si>
  <si>
    <t>PC fixe Directeur</t>
  </si>
  <si>
    <t>Chaise Prima T5 - jaune ducat - lot de 4</t>
  </si>
  <si>
    <t>Chaise Prima T6 - jaune ducat - lot de 4</t>
  </si>
  <si>
    <t>Couleur Jaune ducat</t>
  </si>
  <si>
    <t>120 x 59 cm</t>
  </si>
  <si>
    <t>jaune ducat</t>
  </si>
  <si>
    <t>Table ronde Némo - Ø 120 cm - 4 pieds - T4</t>
  </si>
  <si>
    <t>Table ronde Némo - Ø 120 cm - 4 pieds - T6</t>
  </si>
  <si>
    <t>Unité Centrale Lenovo M720s + écran + Clavier</t>
  </si>
  <si>
    <t>accès imprimante en réseau</t>
  </si>
  <si>
    <t>PC portable - Enseignants</t>
  </si>
  <si>
    <t>Equipement audiovisuel / Mur d'images</t>
  </si>
  <si>
    <t>Façade verre - Fermeture à clés</t>
  </si>
  <si>
    <t>95 x 70,5 cm</t>
  </si>
  <si>
    <t>Zones classes : Maternelle + Elémentaire</t>
  </si>
  <si>
    <t>Zones garderie : Maternelle + Elémentaire</t>
  </si>
  <si>
    <t>Entrée école + Salle polyvalente</t>
  </si>
  <si>
    <t>T3</t>
  </si>
  <si>
    <t>Table Bandana - 160 x 80 cm - T6</t>
  </si>
  <si>
    <t>Chaise appui sur table Bandana - taille 6 - lot de 4</t>
  </si>
  <si>
    <t>Chaise appui sur table Bandana - taille 4 - lot de 4</t>
  </si>
  <si>
    <t>Couleur piètement à choisir</t>
  </si>
  <si>
    <t>Chaise Némo - hêtre teinté - T2 - lot de 5</t>
  </si>
  <si>
    <t>Rayonnages en hauteur ?</t>
  </si>
  <si>
    <t>piétement à dégagement latéral / choisir couleur</t>
  </si>
  <si>
    <t>HP- Zbook 17 G5 - i5-8300H - 8Go - 500Go</t>
  </si>
  <si>
    <t>Intitulé</t>
  </si>
  <si>
    <t>Détail</t>
  </si>
  <si>
    <t>Assiettes plates</t>
  </si>
  <si>
    <t>Assiettes creuses</t>
  </si>
  <si>
    <t>Petits</t>
  </si>
  <si>
    <t xml:space="preserve"> </t>
  </si>
  <si>
    <t>Arts de la table</t>
  </si>
  <si>
    <t>Assiette creuse Oslo Ø 15 cm - lot de 12</t>
  </si>
  <si>
    <t xml:space="preserve"> Ø 15 cm</t>
  </si>
  <si>
    <t>Fourchettes de table</t>
  </si>
  <si>
    <t>Cuillères de table</t>
  </si>
  <si>
    <t>Adultes et Grands enfants</t>
  </si>
  <si>
    <t>Cuillères à dessert</t>
  </si>
  <si>
    <t>Verres</t>
  </si>
  <si>
    <t>Service</t>
  </si>
  <si>
    <t>Louches</t>
  </si>
  <si>
    <t>Ø 24,5 cm</t>
  </si>
  <si>
    <t>Assiette plate Oslo Ø 24,5 cm - lot de 12</t>
  </si>
  <si>
    <t>Assiette plate Oslo Ø 18,8 cm - lot de 12</t>
  </si>
  <si>
    <t>Ø 18,8 cm</t>
  </si>
  <si>
    <t>Fourchette de table Economique - inox 18/0 - ép. 1,5 mm - lot de 12</t>
  </si>
  <si>
    <t>Couteau de table Economique - inox 18/0 - ép. 1,5 mm - lot de 12</t>
  </si>
  <si>
    <t>Fourchette à dessert</t>
  </si>
  <si>
    <t>Couteau de table</t>
  </si>
  <si>
    <t>Cuillère de table Economique - inox 18/0 ép. 1,5 mm - lot de 12</t>
  </si>
  <si>
    <t>Cuillère à dessert Economique - inox 18/0 - ép. 1,5 mm - lot de 12</t>
  </si>
  <si>
    <t>Fourchette à dessert Economique - inox 18/0 - ép. 1,5 mm - lot de 12</t>
  </si>
  <si>
    <t>Gobelet empilable Gigogne 22 cl - lot de 6</t>
  </si>
  <si>
    <t>Cuillères de service</t>
  </si>
  <si>
    <t>Pelles à tarte</t>
  </si>
  <si>
    <t>Louche de table Economique - inox 18/0 - ép. 2 mm</t>
  </si>
  <si>
    <t>Cuillère de service Economique - inox 18/0 - ép. 2,5 mm</t>
  </si>
  <si>
    <t>Pelle à tarte Economique - inox 18/0 - ép. 1,6 mm</t>
  </si>
  <si>
    <t>Gobelet empilable copolyester 20 cl - vert menthe - lot de 12</t>
  </si>
  <si>
    <t>Gobelet empilable copolyester 20 cl - bleu lagon - lot de 12</t>
  </si>
  <si>
    <t>Gobelet empilable copolyester 20 cl - orange agrume - lot de 12</t>
  </si>
  <si>
    <t>Assiette creuse mélamine Hippo Ø 18,5 cm - lot de 12</t>
  </si>
  <si>
    <t>Tasse inversable</t>
  </si>
  <si>
    <t>Tasse inversable à bec fixe polypropylène 20 cl - lot de 12</t>
  </si>
  <si>
    <t>Couvert 3 pièces pour enfant - couteau - cuillère - fourchette</t>
  </si>
  <si>
    <t>Gobelets</t>
  </si>
  <si>
    <t>Couverts</t>
  </si>
  <si>
    <t>Bol à oreilles mélamine Frugrumes 16 cl - lot de 12</t>
  </si>
  <si>
    <t>Bols</t>
  </si>
  <si>
    <t>Matériel EPS cycle 1 - Casal Sport</t>
  </si>
  <si>
    <t>Tot HT</t>
  </si>
  <si>
    <t>Activité</t>
  </si>
  <si>
    <t>Type</t>
  </si>
  <si>
    <t>image</t>
  </si>
  <si>
    <t>Produit</t>
  </si>
  <si>
    <t>Référence</t>
  </si>
  <si>
    <t>Nbre</t>
  </si>
  <si>
    <t>PU HT</t>
  </si>
  <si>
    <t>PU TTC</t>
  </si>
  <si>
    <t>Total HT</t>
  </si>
  <si>
    <t>Total TTC</t>
  </si>
  <si>
    <t>Baliser</t>
  </si>
  <si>
    <t xml:space="preserve">Plots </t>
  </si>
  <si>
    <t>Lot de 40 plots Multi-Marker original avec support de transport</t>
  </si>
  <si>
    <t>F364</t>
  </si>
  <si>
    <t>12 PLOTS 22CM BANDES BLANCHES</t>
  </si>
  <si>
    <t>U680</t>
  </si>
  <si>
    <t>Cônes multifonctions (à trous)</t>
  </si>
  <si>
    <t>CONE 50 CM MULTIFONCTIONS 16 TROUS</t>
  </si>
  <si>
    <t>D450:BLE
D450:JAU
D450:ROU
D450:VER</t>
  </si>
  <si>
    <t>Cônes</t>
  </si>
  <si>
    <t>LOT DE 50 MINI CONES</t>
  </si>
  <si>
    <t>SC1008  </t>
  </si>
  <si>
    <t xml:space="preserve">Briques multifonctions </t>
  </si>
  <si>
    <t>Briques multifonctions - lot de 12</t>
  </si>
  <si>
    <r>
      <t>SC158 </t>
    </r>
    <r>
      <rPr>
        <sz val="9"/>
        <color rgb="FF58595B"/>
        <rFont val="Verdana"/>
        <family val="2"/>
      </rPr>
      <t> </t>
    </r>
  </si>
  <si>
    <t xml:space="preserve">Rotules </t>
  </si>
  <si>
    <t>Lot de 10 rotules multifonctions</t>
  </si>
  <si>
    <t xml:space="preserve">D488  </t>
  </si>
  <si>
    <t>Jalons</t>
  </si>
  <si>
    <t>Jalon Multi-fonctions 60cm</t>
  </si>
  <si>
    <t>D40:JAU
D40:ROU
D40:VER
D40:BLE</t>
  </si>
  <si>
    <t>Jalon Multi-fonctions 1m</t>
  </si>
  <si>
    <t>D42:JAU
D42:ROU
D42:VER
D42:BLE</t>
  </si>
  <si>
    <t>Cerceaux plats</t>
  </si>
  <si>
    <t>Lot de 12 cerceaux plats</t>
  </si>
  <si>
    <r>
      <t>SC2124 </t>
    </r>
    <r>
      <rPr>
        <sz val="9"/>
        <color rgb="FF58595B"/>
        <rFont val="Verdana"/>
        <family val="2"/>
      </rPr>
      <t> </t>
    </r>
  </si>
  <si>
    <t>Cerceaux ronds</t>
  </si>
  <si>
    <t>Cerceau rond diamètre 65cm</t>
  </si>
  <si>
    <t>D58:JAU
D58:ROU
D58:VER
D58:BLE</t>
  </si>
  <si>
    <t>Cerceau rond diamètre 85cm</t>
  </si>
  <si>
    <t>D88:JAU
D88:ROU
D88:VER
D88:BLE</t>
  </si>
  <si>
    <t>Lattes</t>
  </si>
  <si>
    <t>Lot 10 lattes souples de délimitation</t>
  </si>
  <si>
    <r>
      <t>D781 </t>
    </r>
    <r>
      <rPr>
        <sz val="9"/>
        <color rgb="FF58595B"/>
        <rFont val="Verdana"/>
        <family val="2"/>
      </rPr>
      <t> </t>
    </r>
  </si>
  <si>
    <t>Se repérer / autres</t>
  </si>
  <si>
    <t>Chasubles</t>
  </si>
  <si>
    <t>Chasuble School enfant CASAL SPORT</t>
  </si>
  <si>
    <t>U32EN:ROY
U32EN:JAU
U32EN:ROU
U32EN:VER</t>
  </si>
  <si>
    <t>Foulards</t>
  </si>
  <si>
    <t>FOULARDS DE JONGLAGE - LOT DE 3</t>
  </si>
  <si>
    <t>JN30</t>
  </si>
  <si>
    <t>Se repérer - mesurer / temps</t>
  </si>
  <si>
    <t>Sifflets</t>
  </si>
  <si>
    <t>SIFFLET POIRE MANUEL WIZZBALL</t>
  </si>
  <si>
    <t>U1999 </t>
  </si>
  <si>
    <t>Chronomètre</t>
  </si>
  <si>
    <t>Chronomètre top Score</t>
  </si>
  <si>
    <r>
      <t>CR1014 </t>
    </r>
    <r>
      <rPr>
        <sz val="9"/>
        <color rgb="FF58595B"/>
        <rFont val="Verdana"/>
        <family val="2"/>
      </rPr>
      <t> </t>
    </r>
  </si>
  <si>
    <t>Sablier</t>
  </si>
  <si>
    <t>Sablier Géant 1 minute</t>
  </si>
  <si>
    <r>
      <t>SC2021</t>
    </r>
    <r>
      <rPr>
        <sz val="9"/>
        <color rgb="FF58595B"/>
        <rFont val="Verdana"/>
        <family val="2"/>
      </rPr>
      <t xml:space="preserve">  </t>
    </r>
  </si>
  <si>
    <t>Se repérer - mesurer / espace</t>
  </si>
  <si>
    <t>Décamètre / double décamètre / triple décamètre</t>
  </si>
  <si>
    <t>RUBAN MESURE BOITIER IHM (30 m)</t>
  </si>
  <si>
    <r>
      <t>D176</t>
    </r>
    <r>
      <rPr>
        <sz val="9"/>
        <color rgb="FF58595B"/>
        <rFont val="Verdana"/>
        <family val="2"/>
      </rPr>
      <t xml:space="preserve"> </t>
    </r>
  </si>
  <si>
    <t>Maintenance / rangement</t>
  </si>
  <si>
    <t>Rangement</t>
  </si>
  <si>
    <t>Coffre de rangement mobile</t>
  </si>
  <si>
    <t>Porte-cerceaux mural</t>
  </si>
  <si>
    <t>U792</t>
  </si>
  <si>
    <t>Pompe</t>
  </si>
  <si>
    <t>POMPE RUCANOR DOUBLE ACTION</t>
  </si>
  <si>
    <t>U305</t>
  </si>
  <si>
    <t>Matériel EPS polyvalent</t>
  </si>
  <si>
    <t>Balles / ballons</t>
  </si>
  <si>
    <t>Seau 60 Balles en mousse mini-tennis, 90 mm</t>
  </si>
  <si>
    <r>
      <t>TE89</t>
    </r>
    <r>
      <rPr>
        <sz val="9"/>
        <color rgb="FF58595B"/>
        <rFont val="Verdana"/>
        <family val="2"/>
      </rPr>
      <t xml:space="preserve">  </t>
    </r>
  </si>
  <si>
    <t>Lot 3 ballons spécial premier cycle</t>
  </si>
  <si>
    <r>
      <t>SC2131 </t>
    </r>
    <r>
      <rPr>
        <sz val="9"/>
        <color rgb="FF58595B"/>
        <rFont val="Verdana"/>
        <family val="2"/>
      </rPr>
      <t> </t>
    </r>
  </si>
  <si>
    <t xml:space="preserve">Balles </t>
  </si>
  <si>
    <t>Lot 3 ballons spécial Indoor mousse SOFTELEF</t>
  </si>
  <si>
    <r>
      <t>SC2133 </t>
    </r>
    <r>
      <rPr>
        <sz val="9"/>
        <color rgb="FF58595B"/>
        <rFont val="Verdana"/>
        <family val="2"/>
      </rPr>
      <t> </t>
    </r>
  </si>
  <si>
    <t>Objets lestés (sac de graines)</t>
  </si>
  <si>
    <t>LOT 12 SACS A GRAINS COULEURS</t>
  </si>
  <si>
    <t>SC5200  </t>
  </si>
  <si>
    <t>Anneaux</t>
  </si>
  <si>
    <t>Lot de 6 anneaux en PVC souple</t>
  </si>
  <si>
    <r>
      <t>GY6031 </t>
    </r>
    <r>
      <rPr>
        <sz val="9"/>
        <color rgb="FF58595B"/>
        <rFont val="Verdana"/>
        <family val="2"/>
      </rPr>
      <t> </t>
    </r>
  </si>
  <si>
    <t>Quilles</t>
  </si>
  <si>
    <t>9 QUILLES PVC</t>
  </si>
  <si>
    <r>
      <t>SC168 </t>
    </r>
    <r>
      <rPr>
        <sz val="9"/>
        <color rgb="FF58595B"/>
        <rFont val="Verdana"/>
        <family val="2"/>
      </rPr>
      <t> </t>
    </r>
  </si>
  <si>
    <t>Haies</t>
  </si>
  <si>
    <t>LOT DE 10 MINI-HAIES 5cm EVOLUTIVE</t>
  </si>
  <si>
    <t xml:space="preserve">F564  </t>
  </si>
  <si>
    <t>LOT DE 10 HAIES D'INITIATION 2 hauteurs possibles</t>
  </si>
  <si>
    <r>
      <t>AT1124 </t>
    </r>
    <r>
      <rPr>
        <sz val="9"/>
        <color rgb="FF58595B"/>
        <rFont val="Verdana"/>
        <family val="2"/>
      </rPr>
      <t> </t>
    </r>
  </si>
  <si>
    <t>Cordes</t>
  </si>
  <si>
    <t>Corde de gymnastique rythmique FIG</t>
  </si>
  <si>
    <t>D068:ROU</t>
  </si>
  <si>
    <t>Echasses</t>
  </si>
  <si>
    <t>PAIRE ECHASSES-CYLINDRE PVC</t>
  </si>
  <si>
    <t xml:space="preserve"> SC98 </t>
  </si>
  <si>
    <t>Parachute</t>
  </si>
  <si>
    <t>PARACHUTE TOILE 4 COULEURS (4 m, 12 poignées)</t>
  </si>
  <si>
    <r>
      <t>SC2177</t>
    </r>
    <r>
      <rPr>
        <sz val="9"/>
        <color rgb="FF58595B"/>
        <rFont val="Verdana"/>
        <family val="2"/>
      </rPr>
      <t xml:space="preserve">  </t>
    </r>
  </si>
  <si>
    <t>lattes</t>
  </si>
  <si>
    <t>Lot de 10 lattes d'entraînement</t>
  </si>
  <si>
    <t>U3113</t>
  </si>
  <si>
    <t>Kit</t>
  </si>
  <si>
    <t>Kit de motricité Multi-activités</t>
  </si>
  <si>
    <t>SC2123 </t>
  </si>
  <si>
    <t>Gymnique</t>
  </si>
  <si>
    <t>équilibre et coordination</t>
  </si>
  <si>
    <t>ARCEAUX D'EQUILIBRE - LOT DE 4</t>
  </si>
  <si>
    <t xml:space="preserve"> SC1025 </t>
  </si>
  <si>
    <t>BUILD'N BALANCE - KIT COMPLET</t>
  </si>
  <si>
    <t>SC1020</t>
  </si>
  <si>
    <t>Kit d'équilibre</t>
  </si>
  <si>
    <t xml:space="preserve">SC835 </t>
  </si>
  <si>
    <t>ILES MULTICOLORES</t>
  </si>
  <si>
    <t xml:space="preserve">SC2000 </t>
  </si>
  <si>
    <t>tunnel de jeux</t>
  </si>
  <si>
    <t>Tunnel bleu avec fenêtre, longueur : 300 cm</t>
  </si>
  <si>
    <t>SC637 </t>
  </si>
  <si>
    <t>Modules motricité en bois</t>
  </si>
  <si>
    <t>MINI BARRE EDUC'GYM</t>
  </si>
  <si>
    <t>GY561</t>
  </si>
  <si>
    <t>BANC EDUC'GYM</t>
  </si>
  <si>
    <t>GY560</t>
  </si>
  <si>
    <t>SOCLE BOIS EDUC'GYM (L : 160 cm / l : 40 cm / H : 63 cm)</t>
  </si>
  <si>
    <t>GY556 </t>
  </si>
  <si>
    <t>mini SOCLE BOIS EDUC'GYM (L : 75 cm / l : 40 cm / H : 48 cm)</t>
  </si>
  <si>
    <t>GY552</t>
  </si>
  <si>
    <t>mini SOCLE BOIS EDUC'GYM (L : 75 cm / l : 40 cm / H : 63 cm)</t>
  </si>
  <si>
    <t>GY553</t>
  </si>
  <si>
    <t>Espalier simple GES pour enfant, hauteur : 1.70 m</t>
  </si>
  <si>
    <t>GY1011</t>
  </si>
  <si>
    <t>Modules motricité en mousse</t>
  </si>
  <si>
    <t>Module plan incliné GES</t>
  </si>
  <si>
    <t>GY1022</t>
  </si>
  <si>
    <t>Kit de 4 modules n° 13 GES : 
- 1 escalier 3 marches vert
- 1 rectangle bleu
- 1 tunnel bleu
- 1 tapis bleu</t>
  </si>
  <si>
    <t>GY1046</t>
  </si>
  <si>
    <t>Module mini plan incliné GES</t>
  </si>
  <si>
    <t xml:space="preserve">GY1096 </t>
  </si>
  <si>
    <t>Lot de 4 tapis de sécurité GES</t>
  </si>
  <si>
    <t>GY1110</t>
  </si>
  <si>
    <t>Module poutre ronde GES</t>
  </si>
  <si>
    <t>GY1026</t>
  </si>
  <si>
    <t>Kit de 3 modules n°8 GES :
- 1 pouf vert,
- 1 grande roue en 2 parties associatives,
- 1 poutre en mousse de 1m.</t>
  </si>
  <si>
    <t>GY1042</t>
  </si>
  <si>
    <t>Lot de 5 tapis de gym associatifs GES Essentials de 200 x 100 x 4 cm</t>
  </si>
  <si>
    <t>GY0090</t>
  </si>
  <si>
    <t>Activités de roule</t>
  </si>
  <si>
    <t>Vélo, draisienne,…</t>
  </si>
  <si>
    <t>Lot de Draisienne + Tricycle + Trotinette Intensif CASAL SPORT</t>
  </si>
  <si>
    <t>SC2138</t>
  </si>
  <si>
    <t>sport-collectif</t>
  </si>
  <si>
    <t>kit</t>
  </si>
  <si>
    <t>Pack Baby-Hand Casal Sport Progress mini-buts</t>
  </si>
  <si>
    <t xml:space="preserve">H693  </t>
  </si>
  <si>
    <t>but/poteaux</t>
  </si>
  <si>
    <t>BUT DE DISQUE VOLANT</t>
  </si>
  <si>
    <r>
      <t>SC355 </t>
    </r>
    <r>
      <rPr>
        <sz val="9"/>
        <color rgb="FF58595B"/>
        <rFont val="Verdana"/>
        <family val="2"/>
      </rPr>
      <t> </t>
    </r>
  </si>
  <si>
    <t>Activités artistiques</t>
  </si>
  <si>
    <t>Lot de 8 instruments de musique</t>
  </si>
  <si>
    <r>
      <t>SC2193 </t>
    </r>
    <r>
      <rPr>
        <sz val="9"/>
        <color rgb="FF58595B"/>
        <rFont val="Verdana"/>
        <family val="2"/>
      </rPr>
      <t> </t>
    </r>
  </si>
  <si>
    <t>enceinte connectée</t>
  </si>
  <si>
    <t>Vaisselle - Pôle d'animation sociale de MOLINI</t>
  </si>
  <si>
    <t>EPS Matériel Cycle 1- Pôle d'animation sociale de MOLINI</t>
  </si>
  <si>
    <t>GY412</t>
  </si>
  <si>
    <t>TREMPLIN SCOLAIRE GYMNOVA</t>
  </si>
  <si>
    <t>module</t>
  </si>
  <si>
    <r>
      <t>GY1104 </t>
    </r>
    <r>
      <rPr>
        <sz val="9"/>
        <color rgb="FF58595B"/>
        <rFont val="Verdana"/>
        <family val="2"/>
      </rPr>
      <t> </t>
    </r>
  </si>
  <si>
    <t>Mini-trampoline GES à sandow</t>
  </si>
  <si>
    <t>GY1051</t>
  </si>
  <si>
    <t>Maxi cheval plinth en mousse GES</t>
  </si>
  <si>
    <t>GY1050</t>
  </si>
  <si>
    <t>GY1049</t>
  </si>
  <si>
    <t>GY69</t>
  </si>
  <si>
    <t>POUTRE DE GYMNASTIQUE ECOLE STANDARD NOUANSPORT haut 50 cm</t>
  </si>
  <si>
    <t>GY1079</t>
  </si>
  <si>
    <t>Poutre en mousse de 3m GES Essentials</t>
  </si>
  <si>
    <r>
      <t>U1781 </t>
    </r>
    <r>
      <rPr>
        <sz val="9"/>
        <color rgb="FF58595B"/>
        <rFont val="Verdana"/>
        <family val="2"/>
      </rPr>
      <t> </t>
    </r>
  </si>
  <si>
    <t>Chariot Trolley Bag</t>
  </si>
  <si>
    <t>G715</t>
  </si>
  <si>
    <t>CHARIOT DE TRANSPORT VERTICAL POUR MATELAS ET SAUTOIR</t>
  </si>
  <si>
    <t>G184  </t>
  </si>
  <si>
    <t>Chariot transport de tapis Eco</t>
  </si>
  <si>
    <t>U478  </t>
  </si>
  <si>
    <t>Bac à ballons Casal Sport</t>
  </si>
  <si>
    <t>GY100</t>
  </si>
  <si>
    <t>BARRE PRIMAGYM Parallèle haut 84 cm</t>
  </si>
  <si>
    <t>GY102</t>
  </si>
  <si>
    <t>BARRE PRIMAGYM FIXE haut 1,60m</t>
  </si>
  <si>
    <r>
      <t>G67</t>
    </r>
    <r>
      <rPr>
        <sz val="9"/>
        <color rgb="FF58595B"/>
        <rFont val="Verdana"/>
        <family val="2"/>
      </rPr>
      <t>  </t>
    </r>
  </si>
  <si>
    <t>Matelas Dimagym Dimasport 240x200x20 cm</t>
  </si>
  <si>
    <t>GY0002 </t>
  </si>
  <si>
    <t>Matelas de sécurité de gymnastique GES</t>
  </si>
  <si>
    <r>
      <t>G128</t>
    </r>
    <r>
      <rPr>
        <sz val="9"/>
        <color rgb="FF58595B"/>
        <rFont val="Verdana"/>
        <family val="2"/>
      </rPr>
      <t> </t>
    </r>
  </si>
  <si>
    <t>Tapis de gymnastique EPS solidaire Dimasport Houssé associatif 200 x 100 x 4 cm</t>
  </si>
  <si>
    <t>CR1015</t>
  </si>
  <si>
    <t>Mallette pédagogique 20 chronos top Score</t>
  </si>
  <si>
    <t>U7010 </t>
  </si>
  <si>
    <t>Lot de 10 aiguilles métalliques pour gonfleur</t>
  </si>
  <si>
    <t>Gonfleur</t>
  </si>
  <si>
    <t>U001</t>
  </si>
  <si>
    <t>Manomètre Contrôleur de pression Standard</t>
  </si>
  <si>
    <t>U813</t>
  </si>
  <si>
    <t>Compresseur Robusto</t>
  </si>
  <si>
    <t>D33:ROU</t>
  </si>
  <si>
    <t>Jalon Multi-fonctions 1,80m</t>
  </si>
  <si>
    <t>D440:BLE
D440:JAU
D440:ROU
D440:VER</t>
  </si>
  <si>
    <t>CONE 35 CM MULTIFONCTIONS 16 TROUS</t>
  </si>
  <si>
    <t>BA5067 </t>
  </si>
  <si>
    <t>Lot de 20 raquettes Casal Sport Init 4 + 1 sac + 6 volants</t>
  </si>
  <si>
    <t>D0111</t>
  </si>
  <si>
    <t>MATERIEL DE UNIHOCKEY PRO UNIHOC - LOT DE 12 CROSSES ET 6 BALLES</t>
  </si>
  <si>
    <t>lot de 3 foulards à jongler 40*40cm</t>
  </si>
  <si>
    <t>GY6024</t>
  </si>
  <si>
    <t>rubans standard GR 4m en satin</t>
  </si>
  <si>
    <t>Rubans</t>
  </si>
  <si>
    <t>H912</t>
  </si>
  <si>
    <t>BALLON Taille 00 SOFT HIGHSCHOOL AIRFOAM CASAL</t>
  </si>
  <si>
    <t>SC809</t>
  </si>
  <si>
    <t>Ballons soft PVC souple rugby</t>
  </si>
  <si>
    <t xml:space="preserve">SC807 </t>
  </si>
  <si>
    <t>Ballon de football Casal Sport Soft Securit' taille 3</t>
  </si>
  <si>
    <t xml:space="preserve">SC803 </t>
  </si>
  <si>
    <t>Ballon de basket Casal Sport Soft Securit taille 3</t>
  </si>
  <si>
    <t>SC116:VER</t>
  </si>
  <si>
    <t>Balles paille</t>
  </si>
  <si>
    <t>JN143</t>
  </si>
  <si>
    <t>Lot de 3 balles à grains Soft Junior</t>
  </si>
  <si>
    <t>D67:BLE</t>
  </si>
  <si>
    <t>Balles initiation GR</t>
  </si>
  <si>
    <t>SC118</t>
  </si>
  <si>
    <t>Balles multijeux caoutchouc diamètre 19 cm</t>
  </si>
  <si>
    <r>
      <t>JN31</t>
    </r>
    <r>
      <rPr>
        <sz val="9"/>
        <color rgb="FF58595B"/>
        <rFont val="Verdana"/>
        <family val="2"/>
      </rPr>
      <t>  </t>
    </r>
  </si>
  <si>
    <t>Anneaux jonglage junior 24 cm</t>
  </si>
  <si>
    <t>FI175</t>
  </si>
  <si>
    <t>Anneaux picots</t>
  </si>
  <si>
    <t>SC280:JAU
SC280:ROU
SC280:VER
SC280:BLE</t>
  </si>
  <si>
    <t>ANNEAU PEDAGOGIQUE CAOUTCHOUC diamètre ext: 17cm, diamètre int: 11cm</t>
  </si>
  <si>
    <t>D34:JAU
D34:ROU
D34:VER
D34:BLE
D34:BLA</t>
  </si>
  <si>
    <t>Cerceau rond diamètre 50 cm</t>
  </si>
  <si>
    <t>D454:BLE
D454:JAU
D454:ROU
D454:VER</t>
  </si>
  <si>
    <t>Cerceau Plat 60 cm</t>
  </si>
  <si>
    <t>D453:BLE
D453:JAU
D453:ROU
D453:VER</t>
  </si>
  <si>
    <t>Cerceau Plat 50 cm</t>
  </si>
  <si>
    <t>D452:BLE
D452:JAU
D452:ROU
D452:VER</t>
  </si>
  <si>
    <t>Cerceau Plat 35 cm</t>
  </si>
  <si>
    <t>Matériel EPS cycle 2 - Casal Sport</t>
  </si>
  <si>
    <t>C124</t>
  </si>
  <si>
    <t>Balises et Pinces d'orientation animaux - lot de 10</t>
  </si>
  <si>
    <t xml:space="preserve">SC802 </t>
  </si>
  <si>
    <t>Balle lestée à lancer striée Casal Sport</t>
  </si>
  <si>
    <t>AT1140</t>
  </si>
  <si>
    <t>Javelot Turbojav de 400g</t>
  </si>
  <si>
    <t>SC2072</t>
  </si>
  <si>
    <t>Javelot Rocket / vortex</t>
  </si>
  <si>
    <r>
      <t>SC265 </t>
    </r>
    <r>
      <rPr>
        <sz val="9"/>
        <color rgb="FF58595B"/>
        <rFont val="Verdana"/>
        <family val="2"/>
      </rPr>
      <t> </t>
    </r>
  </si>
  <si>
    <t>DISQUE A LANCER MOUSSE SOFT</t>
  </si>
  <si>
    <r>
      <t>AT170</t>
    </r>
    <r>
      <rPr>
        <sz val="9"/>
        <color rgb="FF58595B"/>
        <rFont val="Verdana"/>
        <family val="2"/>
      </rPr>
      <t>  </t>
    </r>
  </si>
  <si>
    <t>Anneau d'initiation au lancer 400 g / diamètre 25 cm</t>
  </si>
  <si>
    <t>BA5045</t>
  </si>
  <si>
    <t>Lot de 20 raquettes Casal Sport progress 4 + 1 sac + 6 volants</t>
  </si>
  <si>
    <t>SC711</t>
  </si>
  <si>
    <t>Frisbees _ disques volants 125 g</t>
  </si>
  <si>
    <t>Ultimate</t>
  </si>
  <si>
    <t>H911</t>
  </si>
  <si>
    <t>BALLON Taille 0 SOFT HIGHSCHOOL AIRFOAM CASAL</t>
  </si>
  <si>
    <t xml:space="preserve">RU527 </t>
  </si>
  <si>
    <t>Ballon de rugby Casal Sport Trainer Taille 4</t>
  </si>
  <si>
    <t xml:space="preserve">SC808 </t>
  </si>
  <si>
    <t>Ballon de football Casal Sport Soft Securit' taille 5</t>
  </si>
  <si>
    <t>Ballon de basket Casal Sport Soft Securit taille 5</t>
  </si>
  <si>
    <t>Matériel EPS cycle 3 - Casal Sport</t>
  </si>
  <si>
    <t>Matériel EPS cycle1</t>
  </si>
  <si>
    <t>Matériel EPS cycle2</t>
  </si>
  <si>
    <t>Matériel EPS cycle3</t>
  </si>
  <si>
    <t>Salle de motricité - EPS</t>
  </si>
  <si>
    <t>Voir liste Onglet Matériel EPS cycle 1</t>
  </si>
  <si>
    <t>Voir liste Onglet Matériel EPS cycle 2</t>
  </si>
  <si>
    <t>Voir liste Onglet Matériel EPS cycle 3</t>
  </si>
  <si>
    <t>Liste fournie par JL Moracchini</t>
  </si>
  <si>
    <t>Voir liste sur Onglet vaiselle</t>
  </si>
  <si>
    <t>201 x 26 x 34 cm</t>
  </si>
  <si>
    <t>166 x 26 x 34 cm</t>
  </si>
  <si>
    <t>Meuble pour télévision</t>
  </si>
  <si>
    <t>80 x 78 x 50 cm</t>
  </si>
  <si>
    <t>Meuble pour télévision 2 portes 1 niche - Lagune</t>
  </si>
  <si>
    <t>Full HD Video Wall UHF-E 55 pouces - Samsung</t>
  </si>
  <si>
    <t>Mur d'images -  4 téléviseurs de 55"</t>
  </si>
  <si>
    <t>Téléviseur 82"</t>
  </si>
  <si>
    <t>Téléviseur écran plat 208 cm LG 82UM7600</t>
  </si>
  <si>
    <t>220 x 131 x 11 cm</t>
  </si>
  <si>
    <t>SONY - TV LED 8K 215 cm KD85ZG9BAEP</t>
  </si>
  <si>
    <t>Marque FRANKE réf CHRX675</t>
  </si>
  <si>
    <t>Distributeur de papier essuie-mains</t>
  </si>
  <si>
    <t>Marque FRANKE réf XINX600 ou équivalent</t>
  </si>
  <si>
    <t>6 prévus au marché</t>
  </si>
  <si>
    <t>Sèche-mains air pulsé HEPA</t>
  </si>
  <si>
    <t>Marque FRANKE réf. CHRX675</t>
  </si>
  <si>
    <t>Sèche-mains à air pulsé HEPA</t>
  </si>
  <si>
    <t>Distributeur papier marque FRANKE réf.CHRX675</t>
  </si>
  <si>
    <t>Distributeur papier WC</t>
  </si>
  <si>
    <t>Sèche mains</t>
  </si>
  <si>
    <t>Office - Salle polyvalente</t>
  </si>
  <si>
    <t>Sanitaires  élémentaire</t>
  </si>
  <si>
    <t>WC  Infirmerie</t>
  </si>
  <si>
    <t>Sanitaires réfectoire - Elèves</t>
  </si>
  <si>
    <t>2 prévus au marché / x à prévoir</t>
  </si>
  <si>
    <t>Sanitaires salle polyvalente</t>
  </si>
  <si>
    <t>Distributeur papier WC - Grande capacité</t>
  </si>
  <si>
    <t>Distributeur papier marque FRANKE réf.CRX67à</t>
  </si>
  <si>
    <t>Téléviseur 98" Sony ou équivalent</t>
  </si>
  <si>
    <t xml:space="preserve">Sanitaires réfectoire </t>
  </si>
  <si>
    <t>(Personnel de cuisine)</t>
  </si>
  <si>
    <t>Divers</t>
  </si>
  <si>
    <t>Matériel scolaire /Jeux / Jouets….</t>
  </si>
  <si>
    <t>Conteneurs 2 roues RAJA 360 L</t>
  </si>
  <si>
    <t>Imprimante / Copieur multifonctions</t>
  </si>
  <si>
    <t>Armoire metallique 140 clés pavo</t>
  </si>
  <si>
    <t>Armoire à clés</t>
  </si>
  <si>
    <t>28 x 37x 8cm</t>
  </si>
  <si>
    <t>Porte-clés plastique</t>
  </si>
  <si>
    <t>Lot de 20</t>
  </si>
  <si>
    <t>UGAP Corse : 0811 702 703  corse@ugap.fr</t>
  </si>
  <si>
    <t>Salle de projection/Animations</t>
  </si>
  <si>
    <t>Biblio. /Médiathèque</t>
  </si>
  <si>
    <t>Barre de 10 patères</t>
  </si>
  <si>
    <t>Choisir couleur</t>
  </si>
  <si>
    <t>Sanitaires bureaux étage</t>
  </si>
  <si>
    <t>Vitrines extérieures murales</t>
  </si>
  <si>
    <t>Plan d'équipement - Pôle d'animation sociale de MOLINI</t>
  </si>
  <si>
    <t>EPS Matériel Cycle 2 - Pôle d'animation sociale de MOLINI</t>
  </si>
  <si>
    <t>EPS Matériel Cycle 3 - Pôle d'animation sociale de MOLINI</t>
  </si>
  <si>
    <t>Caisson 2 tiroirs pour chaire Lern</t>
  </si>
  <si>
    <t>Tablette repose-sac pour chaire Lern</t>
  </si>
  <si>
    <t>Meuble bas mobile</t>
  </si>
  <si>
    <t>Tertio - assise tissu - dossier résille</t>
  </si>
  <si>
    <t>Bancs T4</t>
  </si>
  <si>
    <t>Bancs T6</t>
  </si>
  <si>
    <t>200 cm</t>
  </si>
  <si>
    <t>Banc Lam MDF sans dossier - l. 200 cm - taille 4</t>
  </si>
  <si>
    <t>Banc Lam MDF sans dossier - l. 200 cm - taille 6</t>
  </si>
  <si>
    <t>Conteneurs 360 litres - 2 roues</t>
  </si>
  <si>
    <t>Screen 200 cm - 3 x 3 classes</t>
  </si>
  <si>
    <t>Screen 200 cm</t>
  </si>
  <si>
    <t>Screen 400 cm</t>
  </si>
  <si>
    <t>T4</t>
  </si>
  <si>
    <t>T6</t>
  </si>
  <si>
    <t>X</t>
  </si>
  <si>
    <t>x</t>
  </si>
  <si>
    <t>softplay2you.com</t>
  </si>
  <si>
    <t>softplayset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</si>
</sst>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\ &quot;€&quot;"/>
    <numFmt numFmtId="165" formatCode="#,##0.00\ &quot;€&quot;;[Red]#,##0.00\ &quot;€&quot;"/>
    <numFmt numFmtId="166" formatCode="#,##0.00\ &quot;€&quot;;[Red]\-#,##0.00\ &quot;€&quot;"/>
    <numFmt numFmtId="167" formatCode="#,##0.00;[Red]#,##0.00"/>
  </numFmts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1"/>
      <name val="Chalkduster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333333"/>
      <name val="Calibri"/>
      <family val="2"/>
      <scheme val="minor"/>
    </font>
    <font>
      <u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rgb="FF404040"/>
      <name val="Arial Black"/>
      <family val="2"/>
    </font>
    <font>
      <sz val="11"/>
      <color rgb="FF40404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rgb="FF58595B"/>
      <name val="Verdana"/>
      <family val="2"/>
    </font>
    <font>
      <b/>
      <sz val="9"/>
      <color rgb="FF4F4F4F"/>
      <name val="Open Sans"/>
      <family val="2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9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b/>
      <sz val="20"/>
      <color rgb="FF000000"/>
      <name val="Chalkduster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 diagonalUp="1">
      <left style="thin">
        <color auto="1"/>
      </left>
      <right style="thin">
        <color auto="1"/>
      </right>
      <top/>
      <bottom/>
      <diagonal style="thin">
        <color auto="1"/>
      </diagonal>
    </border>
    <border diagonalUp="1">
      <left style="thin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43">
    <xf numFmtId="0" fontId="0" fillId="0" borderId="0" xfId="0"/>
    <xf numFmtId="0" fontId="0" fillId="2" borderId="3" xfId="0" applyFill="1" applyBorder="1" applyAlignment="1">
      <alignment wrapText="1"/>
    </xf>
    <xf numFmtId="0" fontId="0" fillId="2" borderId="3" xfId="0" applyFill="1" applyBorder="1" applyAlignment="1">
      <alignment horizontal="center" wrapText="1"/>
    </xf>
    <xf numFmtId="0" fontId="0" fillId="2" borderId="4" xfId="0" applyFill="1" applyBorder="1" applyAlignment="1">
      <alignment wrapText="1"/>
    </xf>
    <xf numFmtId="0" fontId="0" fillId="2" borderId="4" xfId="0" applyFill="1" applyBorder="1" applyAlignment="1">
      <alignment horizontal="center" wrapText="1"/>
    </xf>
    <xf numFmtId="0" fontId="0" fillId="3" borderId="0" xfId="0" applyFill="1" applyAlignment="1">
      <alignment wrapText="1"/>
    </xf>
    <xf numFmtId="0" fontId="0" fillId="3" borderId="0" xfId="0" applyFill="1" applyAlignment="1">
      <alignment horizontal="center" wrapText="1"/>
    </xf>
    <xf numFmtId="0" fontId="1" fillId="3" borderId="0" xfId="0" applyFont="1" applyFill="1" applyAlignment="1">
      <alignment wrapText="1"/>
    </xf>
    <xf numFmtId="0" fontId="4" fillId="3" borderId="0" xfId="0" applyFont="1" applyFill="1" applyAlignment="1">
      <alignment wrapText="1"/>
    </xf>
    <xf numFmtId="0" fontId="1" fillId="3" borderId="0" xfId="0" applyFont="1" applyFill="1" applyAlignment="1">
      <alignment horizontal="center" wrapText="1"/>
    </xf>
    <xf numFmtId="2" fontId="0" fillId="3" borderId="0" xfId="0" applyNumberFormat="1" applyFill="1" applyAlignment="1">
      <alignment wrapText="1"/>
    </xf>
    <xf numFmtId="0" fontId="0" fillId="4" borderId="0" xfId="0" applyFill="1" applyAlignment="1">
      <alignment vertical="center" wrapText="1"/>
    </xf>
    <xf numFmtId="0" fontId="0" fillId="4" borderId="0" xfId="0" applyFill="1" applyAlignment="1">
      <alignment horizontal="center" vertical="center" wrapText="1"/>
    </xf>
    <xf numFmtId="0" fontId="0" fillId="3" borderId="12" xfId="0" applyFill="1" applyBorder="1" applyAlignment="1">
      <alignment wrapText="1"/>
    </xf>
    <xf numFmtId="0" fontId="0" fillId="3" borderId="11" xfId="0" applyFill="1" applyBorder="1" applyAlignment="1">
      <alignment horizontal="center" wrapText="1"/>
    </xf>
    <xf numFmtId="0" fontId="0" fillId="0" borderId="4" xfId="0" applyFill="1" applyBorder="1" applyAlignment="1">
      <alignment wrapText="1"/>
    </xf>
    <xf numFmtId="0" fontId="0" fillId="0" borderId="4" xfId="0" applyFill="1" applyBorder="1" applyAlignment="1">
      <alignment horizontal="center" wrapText="1"/>
    </xf>
    <xf numFmtId="0" fontId="0" fillId="0" borderId="12" xfId="0" applyFill="1" applyBorder="1" applyAlignment="1">
      <alignment horizontal="center" wrapText="1"/>
    </xf>
    <xf numFmtId="0" fontId="0" fillId="3" borderId="12" xfId="0" applyFill="1" applyBorder="1" applyAlignment="1">
      <alignment horizontal="center" wrapText="1"/>
    </xf>
    <xf numFmtId="0" fontId="1" fillId="2" borderId="2" xfId="0" applyFont="1" applyFill="1" applyBorder="1" applyAlignment="1">
      <alignment wrapText="1"/>
    </xf>
    <xf numFmtId="0" fontId="1" fillId="2" borderId="3" xfId="0" applyFont="1" applyFill="1" applyBorder="1" applyAlignment="1">
      <alignment wrapText="1"/>
    </xf>
    <xf numFmtId="0" fontId="1" fillId="2" borderId="4" xfId="0" applyFont="1" applyFill="1" applyBorder="1" applyAlignment="1">
      <alignment wrapText="1"/>
    </xf>
    <xf numFmtId="0" fontId="0" fillId="3" borderId="3" xfId="0" applyFill="1" applyBorder="1" applyAlignment="1">
      <alignment wrapText="1"/>
    </xf>
    <xf numFmtId="0" fontId="0" fillId="3" borderId="4" xfId="0" applyFill="1" applyBorder="1" applyAlignment="1">
      <alignment wrapText="1"/>
    </xf>
    <xf numFmtId="4" fontId="0" fillId="0" borderId="4" xfId="0" applyNumberFormat="1" applyFill="1" applyBorder="1" applyAlignment="1">
      <alignment wrapText="1"/>
    </xf>
    <xf numFmtId="4" fontId="0" fillId="0" borderId="12" xfId="0" applyNumberFormat="1" applyFill="1" applyBorder="1" applyAlignment="1">
      <alignment wrapText="1"/>
    </xf>
    <xf numFmtId="4" fontId="0" fillId="3" borderId="4" xfId="0" applyNumberFormat="1" applyFill="1" applyBorder="1" applyAlignment="1">
      <alignment wrapText="1"/>
    </xf>
    <xf numFmtId="4" fontId="0" fillId="3" borderId="12" xfId="0" applyNumberFormat="1" applyFill="1" applyBorder="1" applyAlignment="1">
      <alignment wrapText="1"/>
    </xf>
    <xf numFmtId="4" fontId="1" fillId="3" borderId="0" xfId="0" applyNumberFormat="1" applyFont="1" applyFill="1" applyAlignment="1">
      <alignment wrapText="1"/>
    </xf>
    <xf numFmtId="164" fontId="1" fillId="3" borderId="0" xfId="0" applyNumberFormat="1" applyFont="1" applyFill="1" applyAlignment="1">
      <alignment wrapText="1"/>
    </xf>
    <xf numFmtId="0" fontId="6" fillId="3" borderId="0" xfId="0" applyFont="1" applyFill="1" applyAlignment="1"/>
    <xf numFmtId="0" fontId="0" fillId="5" borderId="1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2" fontId="1" fillId="5" borderId="1" xfId="0" applyNumberFormat="1" applyFont="1" applyFill="1" applyBorder="1" applyAlignment="1">
      <alignment horizontal="center" vertical="center" wrapText="1"/>
    </xf>
    <xf numFmtId="2" fontId="1" fillId="5" borderId="6" xfId="0" applyNumberFormat="1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wrapText="1"/>
    </xf>
    <xf numFmtId="0" fontId="0" fillId="7" borderId="3" xfId="0" applyFill="1" applyBorder="1" applyAlignment="1">
      <alignment wrapText="1"/>
    </xf>
    <xf numFmtId="0" fontId="0" fillId="3" borderId="0" xfId="0" applyFill="1" applyAlignment="1">
      <alignment horizontal="left"/>
    </xf>
    <xf numFmtId="0" fontId="1" fillId="2" borderId="3" xfId="0" applyFont="1" applyFill="1" applyBorder="1" applyAlignment="1">
      <alignment horizontal="right" wrapText="1"/>
    </xf>
    <xf numFmtId="0" fontId="2" fillId="3" borderId="0" xfId="0" applyFont="1" applyFill="1" applyAlignment="1">
      <alignment wrapText="1"/>
    </xf>
    <xf numFmtId="0" fontId="0" fillId="2" borderId="11" xfId="0" applyFill="1" applyBorder="1" applyAlignment="1">
      <alignment wrapText="1"/>
    </xf>
    <xf numFmtId="0" fontId="0" fillId="0" borderId="11" xfId="0" applyFill="1" applyBorder="1" applyAlignment="1">
      <alignment wrapText="1"/>
    </xf>
    <xf numFmtId="0" fontId="0" fillId="3" borderId="4" xfId="0" applyFill="1" applyBorder="1" applyAlignment="1">
      <alignment horizontal="center" wrapText="1"/>
    </xf>
    <xf numFmtId="0" fontId="2" fillId="8" borderId="0" xfId="0" applyFont="1" applyFill="1" applyAlignment="1">
      <alignment wrapText="1"/>
    </xf>
    <xf numFmtId="0" fontId="0" fillId="9" borderId="3" xfId="0" applyFill="1" applyBorder="1" applyAlignment="1">
      <alignment wrapText="1"/>
    </xf>
    <xf numFmtId="0" fontId="0" fillId="9" borderId="3" xfId="0" applyFill="1" applyBorder="1" applyAlignment="1">
      <alignment horizontal="center" wrapText="1"/>
    </xf>
    <xf numFmtId="0" fontId="0" fillId="9" borderId="9" xfId="0" applyFill="1" applyBorder="1" applyAlignment="1">
      <alignment horizontal="center" wrapText="1"/>
    </xf>
    <xf numFmtId="4" fontId="0" fillId="9" borderId="3" xfId="0" applyNumberFormat="1" applyFill="1" applyBorder="1" applyAlignment="1">
      <alignment wrapText="1"/>
    </xf>
    <xf numFmtId="4" fontId="0" fillId="9" borderId="10" xfId="0" applyNumberFormat="1" applyFill="1" applyBorder="1" applyAlignment="1">
      <alignment wrapText="1"/>
    </xf>
    <xf numFmtId="0" fontId="0" fillId="9" borderId="10" xfId="0" applyFill="1" applyBorder="1" applyAlignment="1">
      <alignment horizontal="center" wrapText="1"/>
    </xf>
    <xf numFmtId="0" fontId="7" fillId="9" borderId="3" xfId="1" applyFill="1" applyBorder="1" applyAlignment="1">
      <alignment wrapText="1"/>
    </xf>
    <xf numFmtId="0" fontId="0" fillId="9" borderId="7" xfId="0" applyFill="1" applyBorder="1" applyAlignment="1">
      <alignment horizontal="center" wrapText="1"/>
    </xf>
    <xf numFmtId="4" fontId="0" fillId="9" borderId="2" xfId="0" applyNumberFormat="1" applyFill="1" applyBorder="1" applyAlignment="1">
      <alignment wrapText="1"/>
    </xf>
    <xf numFmtId="4" fontId="0" fillId="9" borderId="8" xfId="0" applyNumberFormat="1" applyFill="1" applyBorder="1" applyAlignment="1">
      <alignment wrapText="1"/>
    </xf>
    <xf numFmtId="0" fontId="0" fillId="9" borderId="8" xfId="0" applyFill="1" applyBorder="1" applyAlignment="1">
      <alignment horizontal="center" wrapText="1"/>
    </xf>
    <xf numFmtId="0" fontId="0" fillId="9" borderId="2" xfId="0" applyFill="1" applyBorder="1" applyAlignment="1">
      <alignment wrapText="1"/>
    </xf>
    <xf numFmtId="0" fontId="0" fillId="9" borderId="9" xfId="0" applyFill="1" applyBorder="1" applyAlignment="1">
      <alignment wrapText="1"/>
    </xf>
    <xf numFmtId="1" fontId="0" fillId="9" borderId="3" xfId="0" applyNumberFormat="1" applyFill="1" applyBorder="1" applyAlignment="1">
      <alignment horizontal="center" wrapText="1"/>
    </xf>
    <xf numFmtId="0" fontId="0" fillId="3" borderId="0" xfId="0" applyFill="1" applyAlignment="1">
      <alignment vertical="center" wrapText="1"/>
    </xf>
    <xf numFmtId="0" fontId="1" fillId="2" borderId="3" xfId="0" applyFont="1" applyFill="1" applyBorder="1" applyAlignment="1">
      <alignment vertical="center" wrapText="1"/>
    </xf>
    <xf numFmtId="0" fontId="0" fillId="2" borderId="3" xfId="0" applyFont="1" applyFill="1" applyBorder="1" applyAlignment="1">
      <alignment horizontal="center" wrapText="1"/>
    </xf>
    <xf numFmtId="0" fontId="0" fillId="9" borderId="0" xfId="0" applyFill="1" applyBorder="1" applyAlignment="1">
      <alignment wrapText="1"/>
    </xf>
    <xf numFmtId="0" fontId="1" fillId="0" borderId="3" xfId="0" applyFont="1" applyFill="1" applyBorder="1" applyAlignment="1">
      <alignment wrapText="1"/>
    </xf>
    <xf numFmtId="0" fontId="0" fillId="3" borderId="2" xfId="1" applyFont="1" applyFill="1" applyBorder="1" applyAlignment="1">
      <alignment wrapText="1"/>
    </xf>
    <xf numFmtId="0" fontId="7" fillId="9" borderId="10" xfId="1" applyFill="1" applyBorder="1" applyAlignment="1">
      <alignment wrapText="1"/>
    </xf>
    <xf numFmtId="0" fontId="7" fillId="0" borderId="3" xfId="1" applyFill="1" applyBorder="1" applyAlignment="1">
      <alignment wrapText="1"/>
    </xf>
    <xf numFmtId="0" fontId="0" fillId="0" borderId="3" xfId="0" applyFill="1" applyBorder="1" applyAlignment="1">
      <alignment wrapText="1"/>
    </xf>
    <xf numFmtId="0" fontId="1" fillId="0" borderId="4" xfId="0" applyFont="1" applyFill="1" applyBorder="1" applyAlignment="1">
      <alignment wrapText="1"/>
    </xf>
    <xf numFmtId="0" fontId="0" fillId="0" borderId="10" xfId="0" applyFill="1" applyBorder="1" applyAlignment="1">
      <alignment wrapText="1"/>
    </xf>
    <xf numFmtId="0" fontId="0" fillId="0" borderId="2" xfId="0" applyFill="1" applyBorder="1" applyAlignment="1">
      <alignment wrapText="1"/>
    </xf>
    <xf numFmtId="0" fontId="5" fillId="0" borderId="3" xfId="0" applyFont="1" applyFill="1" applyBorder="1" applyAlignment="1">
      <alignment wrapText="1"/>
    </xf>
    <xf numFmtId="0" fontId="0" fillId="0" borderId="3" xfId="0" applyFill="1" applyBorder="1" applyAlignment="1">
      <alignment vertical="center" wrapText="1"/>
    </xf>
    <xf numFmtId="0" fontId="8" fillId="0" borderId="10" xfId="0" applyFont="1" applyFill="1" applyBorder="1" applyAlignment="1">
      <alignment wrapText="1"/>
    </xf>
    <xf numFmtId="0" fontId="5" fillId="0" borderId="3" xfId="1" applyFont="1" applyFill="1" applyBorder="1" applyAlignment="1">
      <alignment wrapText="1"/>
    </xf>
    <xf numFmtId="0" fontId="7" fillId="0" borderId="4" xfId="1" applyFill="1" applyBorder="1" applyAlignment="1">
      <alignment wrapText="1"/>
    </xf>
    <xf numFmtId="0" fontId="0" fillId="0" borderId="10" xfId="0" applyFill="1" applyBorder="1" applyAlignment="1">
      <alignment vertical="center" wrapText="1"/>
    </xf>
    <xf numFmtId="0" fontId="0" fillId="0" borderId="12" xfId="0" applyFill="1" applyBorder="1" applyAlignment="1">
      <alignment wrapText="1"/>
    </xf>
    <xf numFmtId="0" fontId="0" fillId="0" borderId="8" xfId="0" applyFill="1" applyBorder="1" applyAlignment="1">
      <alignment wrapText="1"/>
    </xf>
    <xf numFmtId="0" fontId="0" fillId="10" borderId="3" xfId="0" applyFill="1" applyBorder="1" applyAlignment="1">
      <alignment wrapText="1"/>
    </xf>
    <xf numFmtId="0" fontId="0" fillId="10" borderId="3" xfId="0" applyFill="1" applyBorder="1" applyAlignment="1">
      <alignment horizontal="center" wrapText="1"/>
    </xf>
    <xf numFmtId="0" fontId="0" fillId="10" borderId="9" xfId="0" applyFill="1" applyBorder="1" applyAlignment="1">
      <alignment wrapText="1"/>
    </xf>
    <xf numFmtId="4" fontId="0" fillId="10" borderId="3" xfId="0" applyNumberFormat="1" applyFill="1" applyBorder="1" applyAlignment="1">
      <alignment wrapText="1"/>
    </xf>
    <xf numFmtId="4" fontId="0" fillId="10" borderId="10" xfId="0" applyNumberFormat="1" applyFill="1" applyBorder="1" applyAlignment="1">
      <alignment wrapText="1"/>
    </xf>
    <xf numFmtId="0" fontId="0" fillId="10" borderId="10" xfId="0" applyFill="1" applyBorder="1" applyAlignment="1">
      <alignment horizontal="center" wrapText="1"/>
    </xf>
    <xf numFmtId="0" fontId="0" fillId="2" borderId="3" xfId="0" applyFont="1" applyFill="1" applyBorder="1" applyAlignment="1">
      <alignment wrapText="1"/>
    </xf>
    <xf numFmtId="0" fontId="0" fillId="2" borderId="3" xfId="0" applyFont="1" applyFill="1" applyBorder="1" applyAlignment="1">
      <alignment horizontal="right" wrapText="1"/>
    </xf>
    <xf numFmtId="0" fontId="1" fillId="5" borderId="1" xfId="0" applyFont="1" applyFill="1" applyBorder="1" applyAlignment="1">
      <alignment horizontal="center" vertical="center" wrapText="1"/>
    </xf>
    <xf numFmtId="0" fontId="7" fillId="3" borderId="0" xfId="1" applyFill="1" applyAlignment="1">
      <alignment horizontal="center" wrapText="1"/>
    </xf>
    <xf numFmtId="0" fontId="7" fillId="0" borderId="10" xfId="1" applyFill="1" applyBorder="1" applyAlignment="1">
      <alignment wrapText="1"/>
    </xf>
    <xf numFmtId="164" fontId="1" fillId="6" borderId="1" xfId="0" applyNumberFormat="1" applyFont="1" applyFill="1" applyBorder="1" applyAlignment="1">
      <alignment horizontal="center" wrapText="1"/>
    </xf>
    <xf numFmtId="0" fontId="11" fillId="6" borderId="16" xfId="0" applyFont="1" applyFill="1" applyBorder="1" applyAlignment="1">
      <alignment vertical="center" wrapText="1"/>
    </xf>
    <xf numFmtId="165" fontId="11" fillId="6" borderId="16" xfId="0" applyNumberFormat="1" applyFont="1" applyFill="1" applyBorder="1" applyAlignment="1">
      <alignment vertical="center" wrapText="1"/>
    </xf>
    <xf numFmtId="0" fontId="11" fillId="6" borderId="6" xfId="0" applyFont="1" applyFill="1" applyBorder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166" fontId="0" fillId="0" borderId="0" xfId="0" applyNumberFormat="1" applyAlignment="1">
      <alignment horizontal="center" vertical="center"/>
    </xf>
    <xf numFmtId="166" fontId="16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7" fontId="16" fillId="0" borderId="0" xfId="0" applyNumberFormat="1" applyFont="1" applyAlignment="1">
      <alignment horizontal="center" vertical="center" wrapText="1"/>
    </xf>
    <xf numFmtId="0" fontId="0" fillId="0" borderId="0" xfId="0" applyAlignment="1">
      <alignment wrapText="1"/>
    </xf>
    <xf numFmtId="0" fontId="19" fillId="6" borderId="0" xfId="0" applyFont="1" applyFill="1" applyAlignment="1">
      <alignment horizontal="center" vertical="center"/>
    </xf>
    <xf numFmtId="165" fontId="20" fillId="6" borderId="0" xfId="0" applyNumberFormat="1" applyFont="1" applyFill="1" applyAlignment="1">
      <alignment horizontal="center" vertical="center" wrapText="1"/>
    </xf>
    <xf numFmtId="166" fontId="2" fillId="0" borderId="0" xfId="0" applyNumberFormat="1" applyFont="1" applyFill="1" applyAlignment="1">
      <alignment horizontal="center" vertical="center"/>
    </xf>
    <xf numFmtId="166" fontId="21" fillId="0" borderId="0" xfId="0" applyNumberFormat="1" applyFont="1" applyFill="1" applyAlignment="1">
      <alignment horizontal="center" vertical="center"/>
    </xf>
    <xf numFmtId="165" fontId="20" fillId="7" borderId="1" xfId="0" applyNumberFormat="1" applyFont="1" applyFill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11" fillId="7" borderId="6" xfId="0" applyFont="1" applyFill="1" applyBorder="1" applyAlignment="1">
      <alignment vertical="center" wrapText="1"/>
    </xf>
    <xf numFmtId="165" fontId="11" fillId="7" borderId="16" xfId="0" applyNumberFormat="1" applyFont="1" applyFill="1" applyBorder="1" applyAlignment="1">
      <alignment vertical="center" wrapText="1"/>
    </xf>
    <xf numFmtId="0" fontId="11" fillId="7" borderId="16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vertical="center" wrapText="1"/>
    </xf>
    <xf numFmtId="165" fontId="11" fillId="4" borderId="16" xfId="0" applyNumberFormat="1" applyFont="1" applyFill="1" applyBorder="1" applyAlignment="1">
      <alignment vertical="center" wrapText="1"/>
    </xf>
    <xf numFmtId="0" fontId="11" fillId="4" borderId="16" xfId="0" applyFont="1" applyFill="1" applyBorder="1" applyAlignment="1">
      <alignment vertical="center" wrapText="1"/>
    </xf>
    <xf numFmtId="0" fontId="7" fillId="10" borderId="0" xfId="1" applyFill="1" applyAlignment="1">
      <alignment wrapText="1"/>
    </xf>
    <xf numFmtId="0" fontId="5" fillId="10" borderId="3" xfId="0" applyFont="1" applyFill="1" applyBorder="1" applyAlignment="1">
      <alignment wrapText="1"/>
    </xf>
    <xf numFmtId="0" fontId="2" fillId="10" borderId="3" xfId="0" applyFont="1" applyFill="1" applyBorder="1" applyAlignment="1">
      <alignment horizontal="center" wrapText="1"/>
    </xf>
    <xf numFmtId="0" fontId="0" fillId="10" borderId="9" xfId="0" applyFill="1" applyBorder="1" applyAlignment="1">
      <alignment horizontal="center" wrapText="1"/>
    </xf>
    <xf numFmtId="0" fontId="7" fillId="10" borderId="10" xfId="1" applyFill="1" applyBorder="1" applyAlignment="1">
      <alignment wrapText="1"/>
    </xf>
    <xf numFmtId="0" fontId="0" fillId="0" borderId="3" xfId="0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0" fillId="0" borderId="9" xfId="0" applyFill="1" applyBorder="1" applyAlignment="1">
      <alignment horizontal="center" wrapText="1"/>
    </xf>
    <xf numFmtId="4" fontId="0" fillId="0" borderId="3" xfId="0" applyNumberFormat="1" applyFill="1" applyBorder="1" applyAlignment="1">
      <alignment wrapText="1"/>
    </xf>
    <xf numFmtId="4" fontId="0" fillId="0" borderId="10" xfId="0" applyNumberFormat="1" applyFill="1" applyBorder="1" applyAlignment="1">
      <alignment wrapText="1"/>
    </xf>
    <xf numFmtId="0" fontId="0" fillId="0" borderId="10" xfId="0" applyFill="1" applyBorder="1" applyAlignment="1">
      <alignment horizontal="center" wrapText="1"/>
    </xf>
    <xf numFmtId="0" fontId="1" fillId="2" borderId="3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2" fillId="0" borderId="13" xfId="0" applyNumberFormat="1" applyFont="1" applyFill="1" applyBorder="1" applyAlignment="1">
      <alignment horizontal="center" wrapText="1"/>
    </xf>
    <xf numFmtId="0" fontId="0" fillId="0" borderId="13" xfId="0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0" fillId="2" borderId="11" xfId="0" applyFill="1" applyBorder="1" applyAlignment="1">
      <alignment horizontal="center" wrapText="1"/>
    </xf>
    <xf numFmtId="4" fontId="0" fillId="2" borderId="4" xfId="0" applyNumberFormat="1" applyFill="1" applyBorder="1" applyAlignment="1">
      <alignment wrapText="1"/>
    </xf>
    <xf numFmtId="4" fontId="0" fillId="2" borderId="12" xfId="0" applyNumberFormat="1" applyFill="1" applyBorder="1" applyAlignment="1">
      <alignment wrapText="1"/>
    </xf>
    <xf numFmtId="0" fontId="0" fillId="2" borderId="12" xfId="0" applyFill="1" applyBorder="1" applyAlignment="1">
      <alignment horizontal="center" wrapText="1"/>
    </xf>
    <xf numFmtId="0" fontId="7" fillId="0" borderId="9" xfId="1" applyFill="1" applyBorder="1" applyAlignment="1">
      <alignment horizontal="center" wrapText="1"/>
    </xf>
    <xf numFmtId="0" fontId="7" fillId="0" borderId="0" xfId="1" applyFill="1" applyAlignment="1">
      <alignment horizontal="center"/>
    </xf>
    <xf numFmtId="0" fontId="5" fillId="0" borderId="0" xfId="0" applyFont="1" applyFill="1"/>
    <xf numFmtId="0" fontId="0" fillId="0" borderId="10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3" xfId="0" applyFont="1" applyFill="1" applyBorder="1" applyAlignment="1">
      <alignment vertical="center" wrapText="1"/>
    </xf>
    <xf numFmtId="0" fontId="7" fillId="0" borderId="0" xfId="1" applyFill="1" applyAlignment="1">
      <alignment horizontal="center" vertical="center"/>
    </xf>
    <xf numFmtId="4" fontId="0" fillId="0" borderId="3" xfId="0" applyNumberFormat="1" applyFill="1" applyBorder="1" applyAlignment="1">
      <alignment vertical="center" wrapText="1"/>
    </xf>
    <xf numFmtId="4" fontId="0" fillId="0" borderId="10" xfId="0" applyNumberFormat="1" applyFill="1" applyBorder="1" applyAlignment="1">
      <alignment vertical="center" wrapText="1"/>
    </xf>
    <xf numFmtId="0" fontId="0" fillId="0" borderId="11" xfId="0" applyFill="1" applyBorder="1" applyAlignment="1">
      <alignment horizontal="center" wrapText="1"/>
    </xf>
    <xf numFmtId="0" fontId="7" fillId="0" borderId="7" xfId="1" applyFill="1" applyBorder="1" applyAlignment="1">
      <alignment horizontal="center" wrapText="1"/>
    </xf>
    <xf numFmtId="4" fontId="0" fillId="0" borderId="2" xfId="0" applyNumberFormat="1" applyFill="1" applyBorder="1" applyAlignment="1">
      <alignment wrapText="1"/>
    </xf>
    <xf numFmtId="4" fontId="0" fillId="0" borderId="8" xfId="0" applyNumberFormat="1" applyFill="1" applyBorder="1" applyAlignment="1">
      <alignment wrapText="1"/>
    </xf>
    <xf numFmtId="0" fontId="0" fillId="0" borderId="8" xfId="0" applyFill="1" applyBorder="1" applyAlignment="1">
      <alignment horizontal="center" wrapText="1"/>
    </xf>
    <xf numFmtId="0" fontId="0" fillId="0" borderId="7" xfId="0" applyFill="1" applyBorder="1" applyAlignment="1">
      <alignment horizontal="center" wrapText="1"/>
    </xf>
    <xf numFmtId="0" fontId="2" fillId="0" borderId="14" xfId="0" applyFont="1" applyFill="1" applyBorder="1" applyAlignment="1">
      <alignment horizontal="center" wrapText="1"/>
    </xf>
    <xf numFmtId="0" fontId="0" fillId="0" borderId="3" xfId="0" applyFill="1" applyBorder="1" applyAlignment="1"/>
    <xf numFmtId="0" fontId="5" fillId="0" borderId="0" xfId="0" applyFont="1" applyFill="1" applyAlignment="1">
      <alignment horizontal="center"/>
    </xf>
    <xf numFmtId="0" fontId="0" fillId="0" borderId="3" xfId="0" applyFont="1" applyFill="1" applyBorder="1" applyAlignment="1">
      <alignment horizontal="center" wrapText="1"/>
    </xf>
    <xf numFmtId="0" fontId="0" fillId="0" borderId="3" xfId="0" applyFont="1" applyFill="1" applyBorder="1" applyAlignment="1">
      <alignment wrapText="1"/>
    </xf>
    <xf numFmtId="4" fontId="0" fillId="0" borderId="3" xfId="0" applyNumberFormat="1" applyFont="1" applyFill="1" applyBorder="1" applyAlignment="1">
      <alignment wrapText="1"/>
    </xf>
    <xf numFmtId="0" fontId="4" fillId="0" borderId="10" xfId="0" applyFont="1" applyFill="1" applyBorder="1" applyAlignment="1">
      <alignment horizontal="center" wrapText="1"/>
    </xf>
    <xf numFmtId="0" fontId="7" fillId="0" borderId="11" xfId="1" applyFill="1" applyBorder="1" applyAlignment="1">
      <alignment horizontal="center" wrapText="1"/>
    </xf>
    <xf numFmtId="0" fontId="9" fillId="0" borderId="0" xfId="0" applyFont="1" applyFill="1"/>
    <xf numFmtId="0" fontId="0" fillId="0" borderId="0" xfId="0" applyFill="1"/>
    <xf numFmtId="0" fontId="7" fillId="0" borderId="3" xfId="1" applyFill="1" applyBorder="1" applyAlignment="1">
      <alignment horizontal="center" wrapText="1"/>
    </xf>
    <xf numFmtId="0" fontId="7" fillId="0" borderId="9" xfId="1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7" fillId="0" borderId="3" xfId="1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wrapText="1"/>
    </xf>
    <xf numFmtId="0" fontId="8" fillId="0" borderId="3" xfId="0" applyFont="1" applyFill="1" applyBorder="1" applyAlignment="1">
      <alignment wrapText="1"/>
    </xf>
    <xf numFmtId="0" fontId="8" fillId="0" borderId="10" xfId="0" applyFont="1" applyFill="1" applyBorder="1" applyAlignment="1">
      <alignment horizontal="center" wrapText="1"/>
    </xf>
    <xf numFmtId="0" fontId="7" fillId="0" borderId="0" xfId="1" applyFill="1" applyAlignment="1">
      <alignment horizontal="center" wrapText="1"/>
    </xf>
    <xf numFmtId="4" fontId="8" fillId="0" borderId="3" xfId="0" applyNumberFormat="1" applyFont="1" applyFill="1" applyBorder="1" applyAlignment="1">
      <alignment wrapText="1"/>
    </xf>
    <xf numFmtId="4" fontId="8" fillId="0" borderId="10" xfId="0" applyNumberFormat="1" applyFont="1" applyFill="1" applyBorder="1" applyAlignment="1">
      <alignment wrapText="1"/>
    </xf>
    <xf numFmtId="0" fontId="2" fillId="0" borderId="14" xfId="0" applyNumberFormat="1" applyFont="1" applyFill="1" applyBorder="1" applyAlignment="1">
      <alignment horizontal="center" wrapText="1"/>
    </xf>
    <xf numFmtId="0" fontId="0" fillId="0" borderId="2" xfId="0" applyFill="1" applyBorder="1" applyAlignment="1">
      <alignment horizontal="center" wrapText="1"/>
    </xf>
    <xf numFmtId="0" fontId="7" fillId="0" borderId="0" xfId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10" fillId="0" borderId="0" xfId="1" applyFont="1" applyFill="1" applyAlignment="1">
      <alignment horizontal="center"/>
    </xf>
    <xf numFmtId="4" fontId="5" fillId="0" borderId="3" xfId="0" applyNumberFormat="1" applyFont="1" applyFill="1" applyBorder="1" applyAlignment="1">
      <alignment wrapText="1"/>
    </xf>
    <xf numFmtId="4" fontId="5" fillId="0" borderId="10" xfId="0" applyNumberFormat="1" applyFont="1" applyFill="1" applyBorder="1" applyAlignment="1">
      <alignment wrapText="1"/>
    </xf>
    <xf numFmtId="0" fontId="5" fillId="0" borderId="10" xfId="0" applyFont="1" applyFill="1" applyBorder="1" applyAlignment="1">
      <alignment horizontal="center" wrapText="1"/>
    </xf>
    <xf numFmtId="0" fontId="0" fillId="0" borderId="10" xfId="0" applyFont="1" applyFill="1" applyBorder="1" applyAlignment="1">
      <alignment horizontal="center" wrapText="1"/>
    </xf>
    <xf numFmtId="0" fontId="7" fillId="0" borderId="10" xfId="1" applyNumberFormat="1" applyFill="1" applyBorder="1" applyAlignment="1">
      <alignment horizontal="center" vertical="center" wrapText="1"/>
    </xf>
    <xf numFmtId="0" fontId="0" fillId="0" borderId="9" xfId="0" applyFill="1" applyBorder="1" applyAlignment="1">
      <alignment wrapText="1"/>
    </xf>
    <xf numFmtId="0" fontId="7" fillId="0" borderId="3" xfId="1" applyFill="1" applyBorder="1" applyAlignment="1">
      <alignment horizontal="center"/>
    </xf>
    <xf numFmtId="0" fontId="7" fillId="0" borderId="2" xfId="1" applyFill="1" applyBorder="1" applyAlignment="1">
      <alignment wrapText="1"/>
    </xf>
    <xf numFmtId="0" fontId="7" fillId="0" borderId="9" xfId="1" applyFill="1" applyBorder="1" applyAlignment="1">
      <alignment wrapText="1"/>
    </xf>
    <xf numFmtId="0" fontId="7" fillId="0" borderId="0" xfId="1" applyFill="1" applyBorder="1" applyAlignment="1">
      <alignment wrapText="1"/>
    </xf>
    <xf numFmtId="0" fontId="5" fillId="0" borderId="9" xfId="1" applyFont="1" applyFill="1" applyBorder="1" applyAlignment="1">
      <alignment wrapText="1"/>
    </xf>
    <xf numFmtId="1" fontId="0" fillId="0" borderId="3" xfId="0" applyNumberFormat="1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9" fillId="0" borderId="0" xfId="0" applyFont="1" applyFill="1" applyAlignment="1">
      <alignment horizontal="center"/>
    </xf>
    <xf numFmtId="0" fontId="0" fillId="0" borderId="7" xfId="0" applyFill="1" applyBorder="1" applyAlignment="1">
      <alignment wrapText="1"/>
    </xf>
    <xf numFmtId="0" fontId="7" fillId="0" borderId="2" xfId="1" applyFill="1" applyBorder="1" applyAlignment="1">
      <alignment horizontal="center" wrapText="1"/>
    </xf>
    <xf numFmtId="0" fontId="9" fillId="0" borderId="9" xfId="0" applyFont="1" applyFill="1" applyBorder="1"/>
    <xf numFmtId="0" fontId="0" fillId="0" borderId="2" xfId="1" applyFont="1" applyFill="1" applyBorder="1" applyAlignment="1">
      <alignment wrapText="1"/>
    </xf>
    <xf numFmtId="0" fontId="5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wrapText="1"/>
    </xf>
    <xf numFmtId="0" fontId="5" fillId="0" borderId="15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6" borderId="1" xfId="0" applyFill="1" applyBorder="1" applyAlignment="1">
      <alignment wrapText="1"/>
    </xf>
    <xf numFmtId="0" fontId="2" fillId="9" borderId="13" xfId="0" applyFont="1" applyFill="1" applyBorder="1" applyAlignment="1">
      <alignment horizontal="center" wrapText="1"/>
    </xf>
    <xf numFmtId="0" fontId="2" fillId="9" borderId="3" xfId="0" applyFont="1" applyFill="1" applyBorder="1" applyAlignment="1">
      <alignment wrapText="1"/>
    </xf>
    <xf numFmtId="4" fontId="5" fillId="9" borderId="10" xfId="0" applyNumberFormat="1" applyFont="1" applyFill="1" applyBorder="1" applyAlignment="1">
      <alignment wrapText="1"/>
    </xf>
    <xf numFmtId="4" fontId="5" fillId="9" borderId="3" xfId="0" applyNumberFormat="1" applyFont="1" applyFill="1" applyBorder="1" applyAlignment="1">
      <alignment wrapText="1"/>
    </xf>
    <xf numFmtId="0" fontId="7" fillId="9" borderId="9" xfId="1" applyFill="1" applyBorder="1" applyAlignment="1">
      <alignment horizontal="center" wrapText="1"/>
    </xf>
    <xf numFmtId="4" fontId="2" fillId="9" borderId="3" xfId="0" applyNumberFormat="1" applyFont="1" applyFill="1" applyBorder="1" applyAlignment="1">
      <alignment wrapText="1"/>
    </xf>
    <xf numFmtId="4" fontId="2" fillId="9" borderId="10" xfId="0" applyNumberFormat="1" applyFont="1" applyFill="1" applyBorder="1" applyAlignment="1">
      <alignment wrapText="1"/>
    </xf>
    <xf numFmtId="0" fontId="2" fillId="9" borderId="10" xfId="0" applyFont="1" applyFill="1" applyBorder="1" applyAlignment="1">
      <alignment horizontal="center" wrapText="1"/>
    </xf>
    <xf numFmtId="0" fontId="0" fillId="0" borderId="0" xfId="0" applyFill="1" applyBorder="1"/>
    <xf numFmtId="0" fontId="7" fillId="0" borderId="0" xfId="1" applyFill="1" applyBorder="1" applyAlignment="1">
      <alignment horizontal="center"/>
    </xf>
    <xf numFmtId="14" fontId="0" fillId="3" borderId="0" xfId="0" applyNumberFormat="1" applyFill="1" applyAlignment="1">
      <alignment horizontal="center" wrapText="1"/>
    </xf>
    <xf numFmtId="0" fontId="7" fillId="9" borderId="7" xfId="1" applyFill="1" applyBorder="1" applyAlignment="1">
      <alignment horizontal="center" wrapText="1"/>
    </xf>
    <xf numFmtId="0" fontId="0" fillId="9" borderId="2" xfId="0" applyFill="1" applyBorder="1" applyAlignment="1">
      <alignment horizontal="center" wrapText="1"/>
    </xf>
    <xf numFmtId="4" fontId="0" fillId="2" borderId="2" xfId="0" applyNumberFormat="1" applyFill="1" applyBorder="1" applyAlignment="1">
      <alignment wrapText="1"/>
    </xf>
    <xf numFmtId="4" fontId="0" fillId="2" borderId="8" xfId="0" applyNumberFormat="1" applyFill="1" applyBorder="1" applyAlignment="1">
      <alignment wrapText="1"/>
    </xf>
    <xf numFmtId="0" fontId="0" fillId="2" borderId="8" xfId="0" applyFill="1" applyBorder="1" applyAlignment="1">
      <alignment horizontal="center" wrapText="1"/>
    </xf>
    <xf numFmtId="0" fontId="0" fillId="2" borderId="2" xfId="0" applyFill="1" applyBorder="1" applyAlignment="1">
      <alignment wrapText="1"/>
    </xf>
    <xf numFmtId="0" fontId="5" fillId="0" borderId="4" xfId="0" applyFont="1" applyFill="1" applyBorder="1" applyAlignment="1">
      <alignment wrapText="1"/>
    </xf>
    <xf numFmtId="0" fontId="0" fillId="2" borderId="7" xfId="0" applyFill="1" applyBorder="1" applyAlignment="1">
      <alignment horizontal="center" wrapText="1"/>
    </xf>
    <xf numFmtId="0" fontId="11" fillId="6" borderId="5" xfId="0" applyFont="1" applyFill="1" applyBorder="1" applyAlignment="1">
      <alignment horizontal="center" vertical="center" wrapText="1"/>
    </xf>
    <xf numFmtId="0" fontId="11" fillId="6" borderId="16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 wrapText="1"/>
    </xf>
    <xf numFmtId="0" fontId="11" fillId="7" borderId="16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4" borderId="16" xfId="0" applyFont="1" applyFill="1" applyBorder="1" applyAlignment="1">
      <alignment horizontal="center" vertical="center" wrapText="1"/>
    </xf>
    <xf numFmtId="0" fontId="26" fillId="8" borderId="5" xfId="0" applyFont="1" applyFill="1" applyBorder="1" applyAlignment="1">
      <alignment horizontal="center" vertical="center"/>
    </xf>
    <xf numFmtId="0" fontId="26" fillId="8" borderId="16" xfId="0" applyFont="1" applyFill="1" applyBorder="1" applyAlignment="1">
      <alignment horizontal="center" vertical="center"/>
    </xf>
    <xf numFmtId="0" fontId="26" fillId="8" borderId="17" xfId="0" applyFont="1" applyFill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customXml" Target="../customXml/item2.xml"/><Relationship Id="rId1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46" Type="http://schemas.openxmlformats.org/officeDocument/2006/relationships/image" Target="../media/image46.png"/><Relationship Id="rId47" Type="http://schemas.openxmlformats.org/officeDocument/2006/relationships/image" Target="../media/image47.png"/><Relationship Id="rId48" Type="http://schemas.openxmlformats.org/officeDocument/2006/relationships/image" Target="../media/image48.png"/><Relationship Id="rId49" Type="http://schemas.openxmlformats.org/officeDocument/2006/relationships/image" Target="../media/image4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23" Type="http://schemas.openxmlformats.org/officeDocument/2006/relationships/image" Target="../media/image23.png"/><Relationship Id="rId24" Type="http://schemas.openxmlformats.org/officeDocument/2006/relationships/image" Target="../media/image24.png"/><Relationship Id="rId25" Type="http://schemas.openxmlformats.org/officeDocument/2006/relationships/image" Target="../media/image25.png"/><Relationship Id="rId26" Type="http://schemas.openxmlformats.org/officeDocument/2006/relationships/image" Target="../media/image26.png"/><Relationship Id="rId27" Type="http://schemas.openxmlformats.org/officeDocument/2006/relationships/image" Target="../media/image27.png"/><Relationship Id="rId28" Type="http://schemas.openxmlformats.org/officeDocument/2006/relationships/image" Target="../media/image28.jpeg"/><Relationship Id="rId29" Type="http://schemas.openxmlformats.org/officeDocument/2006/relationships/image" Target="../media/image29.png"/><Relationship Id="rId50" Type="http://schemas.openxmlformats.org/officeDocument/2006/relationships/image" Target="../media/image50.png"/><Relationship Id="rId51" Type="http://schemas.openxmlformats.org/officeDocument/2006/relationships/image" Target="../media/image51.png"/><Relationship Id="rId52" Type="http://schemas.openxmlformats.org/officeDocument/2006/relationships/image" Target="../media/image52.png"/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30" Type="http://schemas.openxmlformats.org/officeDocument/2006/relationships/image" Target="../media/image30.pn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9" Type="http://schemas.openxmlformats.org/officeDocument/2006/relationships/image" Target="../media/image9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37" Type="http://schemas.openxmlformats.org/officeDocument/2006/relationships/image" Target="../media/image37.png"/><Relationship Id="rId38" Type="http://schemas.openxmlformats.org/officeDocument/2006/relationships/image" Target="../media/image38.png"/><Relationship Id="rId39" Type="http://schemas.openxmlformats.org/officeDocument/2006/relationships/image" Target="../media/image39.png"/><Relationship Id="rId40" Type="http://schemas.openxmlformats.org/officeDocument/2006/relationships/image" Target="../media/image40.png"/><Relationship Id="rId41" Type="http://schemas.openxmlformats.org/officeDocument/2006/relationships/image" Target="../media/image41.png"/><Relationship Id="rId42" Type="http://schemas.openxmlformats.org/officeDocument/2006/relationships/image" Target="../media/image42.png"/><Relationship Id="rId43" Type="http://schemas.openxmlformats.org/officeDocument/2006/relationships/image" Target="../media/image43.png"/><Relationship Id="rId44" Type="http://schemas.openxmlformats.org/officeDocument/2006/relationships/image" Target="../media/image44.png"/><Relationship Id="rId45" Type="http://schemas.openxmlformats.org/officeDocument/2006/relationships/image" Target="../media/image45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.png"/><Relationship Id="rId14" Type="http://schemas.openxmlformats.org/officeDocument/2006/relationships/image" Target="../media/image55.jpeg"/><Relationship Id="rId15" Type="http://schemas.openxmlformats.org/officeDocument/2006/relationships/image" Target="../media/image56.jpeg"/><Relationship Id="rId16" Type="http://schemas.openxmlformats.org/officeDocument/2006/relationships/image" Target="../media/image57.jpeg"/><Relationship Id="rId17" Type="http://schemas.openxmlformats.org/officeDocument/2006/relationships/image" Target="../media/image58.jpeg"/><Relationship Id="rId18" Type="http://schemas.openxmlformats.org/officeDocument/2006/relationships/image" Target="../media/image59.jpeg"/><Relationship Id="rId19" Type="http://schemas.openxmlformats.org/officeDocument/2006/relationships/image" Target="../media/image60.jpeg"/><Relationship Id="rId50" Type="http://schemas.openxmlformats.org/officeDocument/2006/relationships/image" Target="../media/image86.jpeg"/><Relationship Id="rId51" Type="http://schemas.openxmlformats.org/officeDocument/2006/relationships/image" Target="../media/image39.png"/><Relationship Id="rId52" Type="http://schemas.openxmlformats.org/officeDocument/2006/relationships/image" Target="../media/image40.png"/><Relationship Id="rId53" Type="http://schemas.openxmlformats.org/officeDocument/2006/relationships/image" Target="../media/image87.jpeg"/><Relationship Id="rId54" Type="http://schemas.openxmlformats.org/officeDocument/2006/relationships/image" Target="../media/image88.jpeg"/><Relationship Id="rId40" Type="http://schemas.openxmlformats.org/officeDocument/2006/relationships/image" Target="../media/image78.jpeg"/><Relationship Id="rId41" Type="http://schemas.openxmlformats.org/officeDocument/2006/relationships/image" Target="../media/image79.png"/><Relationship Id="rId42" Type="http://schemas.openxmlformats.org/officeDocument/2006/relationships/image" Target="../media/image80.png"/><Relationship Id="rId43" Type="http://schemas.openxmlformats.org/officeDocument/2006/relationships/image" Target="../media/image81.png"/><Relationship Id="rId44" Type="http://schemas.openxmlformats.org/officeDocument/2006/relationships/image" Target="../media/image82.jpeg"/><Relationship Id="rId45" Type="http://schemas.openxmlformats.org/officeDocument/2006/relationships/image" Target="../media/image83.jpeg"/><Relationship Id="rId46" Type="http://schemas.openxmlformats.org/officeDocument/2006/relationships/image" Target="../media/image38.png"/><Relationship Id="rId47" Type="http://schemas.openxmlformats.org/officeDocument/2006/relationships/image" Target="../media/image42.png"/><Relationship Id="rId48" Type="http://schemas.openxmlformats.org/officeDocument/2006/relationships/image" Target="../media/image84.png"/><Relationship Id="rId49" Type="http://schemas.openxmlformats.org/officeDocument/2006/relationships/image" Target="../media/image85.png"/><Relationship Id="rId1" Type="http://schemas.openxmlformats.org/officeDocument/2006/relationships/image" Target="../media/image8.png"/><Relationship Id="rId2" Type="http://schemas.openxmlformats.org/officeDocument/2006/relationships/image" Target="../media/image2.png"/><Relationship Id="rId3" Type="http://schemas.openxmlformats.org/officeDocument/2006/relationships/image" Target="../media/image29.png"/><Relationship Id="rId4" Type="http://schemas.openxmlformats.org/officeDocument/2006/relationships/image" Target="../media/image27.png"/><Relationship Id="rId5" Type="http://schemas.openxmlformats.org/officeDocument/2006/relationships/image" Target="../media/image3.png"/><Relationship Id="rId6" Type="http://schemas.openxmlformats.org/officeDocument/2006/relationships/image" Target="../media/image5.png"/><Relationship Id="rId7" Type="http://schemas.openxmlformats.org/officeDocument/2006/relationships/image" Target="../media/image17.png"/><Relationship Id="rId8" Type="http://schemas.openxmlformats.org/officeDocument/2006/relationships/image" Target="../media/image7.png"/><Relationship Id="rId9" Type="http://schemas.openxmlformats.org/officeDocument/2006/relationships/image" Target="../media/image10.png"/><Relationship Id="rId30" Type="http://schemas.openxmlformats.org/officeDocument/2006/relationships/image" Target="../media/image71.png"/><Relationship Id="rId31" Type="http://schemas.openxmlformats.org/officeDocument/2006/relationships/image" Target="../media/image72.jpeg"/><Relationship Id="rId32" Type="http://schemas.openxmlformats.org/officeDocument/2006/relationships/image" Target="../media/image73.jpeg"/><Relationship Id="rId33" Type="http://schemas.openxmlformats.org/officeDocument/2006/relationships/image" Target="../media/image74.jpeg"/><Relationship Id="rId34" Type="http://schemas.openxmlformats.org/officeDocument/2006/relationships/image" Target="../media/image24.png"/><Relationship Id="rId35" Type="http://schemas.openxmlformats.org/officeDocument/2006/relationships/image" Target="../media/image25.png"/><Relationship Id="rId36" Type="http://schemas.openxmlformats.org/officeDocument/2006/relationships/image" Target="../media/image21.png"/><Relationship Id="rId37" Type="http://schemas.openxmlformats.org/officeDocument/2006/relationships/image" Target="../media/image75.jpeg"/><Relationship Id="rId38" Type="http://schemas.openxmlformats.org/officeDocument/2006/relationships/image" Target="../media/image76.png"/><Relationship Id="rId39" Type="http://schemas.openxmlformats.org/officeDocument/2006/relationships/image" Target="../media/image77.png"/><Relationship Id="rId20" Type="http://schemas.openxmlformats.org/officeDocument/2006/relationships/image" Target="../media/image61.jpeg"/><Relationship Id="rId21" Type="http://schemas.openxmlformats.org/officeDocument/2006/relationships/image" Target="../media/image62.jpeg"/><Relationship Id="rId22" Type="http://schemas.openxmlformats.org/officeDocument/2006/relationships/image" Target="../media/image63.jpeg"/><Relationship Id="rId23" Type="http://schemas.openxmlformats.org/officeDocument/2006/relationships/image" Target="../media/image64.jpeg"/><Relationship Id="rId24" Type="http://schemas.openxmlformats.org/officeDocument/2006/relationships/image" Target="../media/image65.jpeg"/><Relationship Id="rId25" Type="http://schemas.openxmlformats.org/officeDocument/2006/relationships/image" Target="../media/image66.jpeg"/><Relationship Id="rId26" Type="http://schemas.openxmlformats.org/officeDocument/2006/relationships/image" Target="../media/image67.jpeg"/><Relationship Id="rId27" Type="http://schemas.openxmlformats.org/officeDocument/2006/relationships/image" Target="../media/image68.png"/><Relationship Id="rId28" Type="http://schemas.openxmlformats.org/officeDocument/2006/relationships/image" Target="../media/image69.jpeg"/><Relationship Id="rId29" Type="http://schemas.openxmlformats.org/officeDocument/2006/relationships/image" Target="../media/image70.jpeg"/><Relationship Id="rId10" Type="http://schemas.openxmlformats.org/officeDocument/2006/relationships/image" Target="../media/image11.png"/><Relationship Id="rId11" Type="http://schemas.openxmlformats.org/officeDocument/2006/relationships/image" Target="../media/image53.png"/><Relationship Id="rId12" Type="http://schemas.openxmlformats.org/officeDocument/2006/relationships/image" Target="../media/image54.jpe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92.jpeg"/><Relationship Id="rId20" Type="http://schemas.openxmlformats.org/officeDocument/2006/relationships/image" Target="../media/image55.jpeg"/><Relationship Id="rId21" Type="http://schemas.openxmlformats.org/officeDocument/2006/relationships/image" Target="../media/image17.png"/><Relationship Id="rId22" Type="http://schemas.openxmlformats.org/officeDocument/2006/relationships/image" Target="../media/image30.png"/><Relationship Id="rId10" Type="http://schemas.openxmlformats.org/officeDocument/2006/relationships/image" Target="../media/image66.jpeg"/><Relationship Id="rId11" Type="http://schemas.openxmlformats.org/officeDocument/2006/relationships/image" Target="../media/image54.jpeg"/><Relationship Id="rId12" Type="http://schemas.openxmlformats.org/officeDocument/2006/relationships/image" Target="../media/image53.png"/><Relationship Id="rId13" Type="http://schemas.openxmlformats.org/officeDocument/2006/relationships/image" Target="../media/image18.png"/><Relationship Id="rId14" Type="http://schemas.openxmlformats.org/officeDocument/2006/relationships/image" Target="../media/image93.png"/><Relationship Id="rId15" Type="http://schemas.openxmlformats.org/officeDocument/2006/relationships/image" Target="../media/image94.png"/><Relationship Id="rId16" Type="http://schemas.openxmlformats.org/officeDocument/2006/relationships/image" Target="../media/image95.png"/><Relationship Id="rId17" Type="http://schemas.openxmlformats.org/officeDocument/2006/relationships/image" Target="../media/image96.png"/><Relationship Id="rId18" Type="http://schemas.openxmlformats.org/officeDocument/2006/relationships/image" Target="../media/image3.png"/><Relationship Id="rId19" Type="http://schemas.openxmlformats.org/officeDocument/2006/relationships/image" Target="../media/image5.png"/><Relationship Id="rId1" Type="http://schemas.openxmlformats.org/officeDocument/2006/relationships/image" Target="../media/image89.jpeg"/><Relationship Id="rId2" Type="http://schemas.openxmlformats.org/officeDocument/2006/relationships/image" Target="../media/image90.png"/><Relationship Id="rId3" Type="http://schemas.openxmlformats.org/officeDocument/2006/relationships/image" Target="../media/image59.jpeg"/><Relationship Id="rId4" Type="http://schemas.openxmlformats.org/officeDocument/2006/relationships/image" Target="../media/image60.jpeg"/><Relationship Id="rId5" Type="http://schemas.openxmlformats.org/officeDocument/2006/relationships/image" Target="../media/image61.jpeg"/><Relationship Id="rId6" Type="http://schemas.openxmlformats.org/officeDocument/2006/relationships/image" Target="../media/image62.jpeg"/><Relationship Id="rId7" Type="http://schemas.openxmlformats.org/officeDocument/2006/relationships/image" Target="../media/image70.jpeg"/><Relationship Id="rId8" Type="http://schemas.openxmlformats.org/officeDocument/2006/relationships/image" Target="../media/image9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42</xdr:row>
      <xdr:rowOff>0</xdr:rowOff>
    </xdr:from>
    <xdr:to>
      <xdr:col>2</xdr:col>
      <xdr:colOff>304800</xdr:colOff>
      <xdr:row>42</xdr:row>
      <xdr:rowOff>304800</xdr:rowOff>
    </xdr:to>
    <xdr:sp macro="" textlink="">
      <xdr:nvSpPr>
        <xdr:cNvPr id="2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833C9EC8-5AF4-4D1C-96DD-8DC78E5660AF}"/>
            </a:ext>
          </a:extLst>
        </xdr:cNvPr>
        <xdr:cNvSpPr>
          <a:spLocks noChangeAspect="1" noChangeArrowheads="1"/>
        </xdr:cNvSpPr>
      </xdr:nvSpPr>
      <xdr:spPr bwMode="auto">
        <a:xfrm>
          <a:off x="1828800" y="4033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304800</xdr:colOff>
      <xdr:row>42</xdr:row>
      <xdr:rowOff>304800</xdr:rowOff>
    </xdr:to>
    <xdr:sp macro="" textlink="">
      <xdr:nvSpPr>
        <xdr:cNvPr id="3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71716C76-881A-4069-9241-F80122CAE063}"/>
            </a:ext>
          </a:extLst>
        </xdr:cNvPr>
        <xdr:cNvSpPr>
          <a:spLocks noChangeAspect="1" noChangeArrowheads="1"/>
        </xdr:cNvSpPr>
      </xdr:nvSpPr>
      <xdr:spPr bwMode="auto">
        <a:xfrm>
          <a:off x="1828800" y="4033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304800</xdr:colOff>
      <xdr:row>42</xdr:row>
      <xdr:rowOff>304800</xdr:rowOff>
    </xdr:to>
    <xdr:sp macro="" textlink="">
      <xdr:nvSpPr>
        <xdr:cNvPr id="4" name="AutoShape 8" descr="Tunnel bleu avec fenÃªtre, longueur : 300 cm">
          <a:extLst>
            <a:ext uri="{FF2B5EF4-FFF2-40B4-BE49-F238E27FC236}">
              <a16:creationId xmlns="" xmlns:a16="http://schemas.microsoft.com/office/drawing/2014/main" id="{CF34C172-0C14-4114-A1A5-428E2724E4D4}"/>
            </a:ext>
          </a:extLst>
        </xdr:cNvPr>
        <xdr:cNvSpPr>
          <a:spLocks noChangeAspect="1" noChangeArrowheads="1"/>
        </xdr:cNvSpPr>
      </xdr:nvSpPr>
      <xdr:spPr bwMode="auto">
        <a:xfrm>
          <a:off x="1828800" y="4033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10</xdr:col>
      <xdr:colOff>0</xdr:colOff>
      <xdr:row>54</xdr:row>
      <xdr:rowOff>0</xdr:rowOff>
    </xdr:from>
    <xdr:ext cx="304800" cy="304800"/>
    <xdr:sp macro="" textlink="">
      <xdr:nvSpPr>
        <xdr:cNvPr id="5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B9D66A02-76F0-4AB0-9411-12D318373223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5252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54</xdr:row>
      <xdr:rowOff>0</xdr:rowOff>
    </xdr:from>
    <xdr:ext cx="304800" cy="304800"/>
    <xdr:sp macro="" textlink="">
      <xdr:nvSpPr>
        <xdr:cNvPr id="6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5C54B501-7162-48B6-A873-294C3C83E70D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5252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54</xdr:row>
      <xdr:rowOff>0</xdr:rowOff>
    </xdr:from>
    <xdr:ext cx="304800" cy="304800"/>
    <xdr:sp macro="" textlink="">
      <xdr:nvSpPr>
        <xdr:cNvPr id="7" name="AutoShape 8" descr="Tunnel bleu avec fenÃªtre, longueur : 300 cm">
          <a:extLst>
            <a:ext uri="{FF2B5EF4-FFF2-40B4-BE49-F238E27FC236}">
              <a16:creationId xmlns="" xmlns:a16="http://schemas.microsoft.com/office/drawing/2014/main" id="{D957505A-B2DE-4246-8F20-43E615AB608D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5252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0</xdr:colOff>
      <xdr:row>59</xdr:row>
      <xdr:rowOff>0</xdr:rowOff>
    </xdr:from>
    <xdr:to>
      <xdr:col>2</xdr:col>
      <xdr:colOff>304800</xdr:colOff>
      <xdr:row>59</xdr:row>
      <xdr:rowOff>304800</xdr:rowOff>
    </xdr:to>
    <xdr:sp macro="" textlink="">
      <xdr:nvSpPr>
        <xdr:cNvPr id="8" name="AutoShape 1" descr="Lot de 40 plots Multi-Marker original avec support de transport">
          <a:extLst>
            <a:ext uri="{FF2B5EF4-FFF2-40B4-BE49-F238E27FC236}">
              <a16:creationId xmlns="" xmlns:a16="http://schemas.microsoft.com/office/drawing/2014/main" id="{F6D7ACD3-B36D-4381-870F-134BA1F46E79}"/>
            </a:ext>
          </a:extLst>
        </xdr:cNvPr>
        <xdr:cNvSpPr>
          <a:spLocks noChangeAspect="1" noChangeArrowheads="1"/>
        </xdr:cNvSpPr>
      </xdr:nvSpPr>
      <xdr:spPr bwMode="auto">
        <a:xfrm>
          <a:off x="1828800" y="5760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323850</xdr:colOff>
      <xdr:row>58</xdr:row>
      <xdr:rowOff>57150</xdr:rowOff>
    </xdr:from>
    <xdr:to>
      <xdr:col>2</xdr:col>
      <xdr:colOff>1326053</xdr:colOff>
      <xdr:row>58</xdr:row>
      <xdr:rowOff>990600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1374DEC5-ED47-49C6-A5E3-668A94763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2650" y="56648350"/>
          <a:ext cx="1002203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59</xdr:row>
      <xdr:rowOff>47625</xdr:rowOff>
    </xdr:from>
    <xdr:to>
      <xdr:col>3</xdr:col>
      <xdr:colOff>75981</xdr:colOff>
      <xdr:row>59</xdr:row>
      <xdr:rowOff>971270</xdr:rowOff>
    </xdr:to>
    <xdr:pic>
      <xdr:nvPicPr>
        <xdr:cNvPr id="10" name="Image 9">
          <a:extLst>
            <a:ext uri="{FF2B5EF4-FFF2-40B4-BE49-F238E27FC236}">
              <a16:creationId xmlns="" xmlns:a16="http://schemas.microsoft.com/office/drawing/2014/main" id="{2D477E0D-8395-4579-B22F-264454C68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85950" y="57654825"/>
          <a:ext cx="1568231" cy="92364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2</xdr:col>
      <xdr:colOff>304800</xdr:colOff>
      <xdr:row>62</xdr:row>
      <xdr:rowOff>304800</xdr:rowOff>
    </xdr:to>
    <xdr:sp macro="" textlink="">
      <xdr:nvSpPr>
        <xdr:cNvPr id="11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52639A09-7867-4188-8929-7793BA59B17B}"/>
            </a:ext>
          </a:extLst>
        </xdr:cNvPr>
        <xdr:cNvSpPr>
          <a:spLocks noChangeAspect="1" noChangeArrowheads="1"/>
        </xdr:cNvSpPr>
      </xdr:nvSpPr>
      <xdr:spPr bwMode="auto">
        <a:xfrm>
          <a:off x="1828800" y="6065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62</xdr:row>
      <xdr:rowOff>0</xdr:rowOff>
    </xdr:from>
    <xdr:to>
      <xdr:col>2</xdr:col>
      <xdr:colOff>304800</xdr:colOff>
      <xdr:row>62</xdr:row>
      <xdr:rowOff>304800</xdr:rowOff>
    </xdr:to>
    <xdr:sp macro="" textlink="">
      <xdr:nvSpPr>
        <xdr:cNvPr id="12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1B1033B4-656D-479C-A0C2-9488756F6389}"/>
            </a:ext>
          </a:extLst>
        </xdr:cNvPr>
        <xdr:cNvSpPr>
          <a:spLocks noChangeAspect="1" noChangeArrowheads="1"/>
        </xdr:cNvSpPr>
      </xdr:nvSpPr>
      <xdr:spPr bwMode="auto">
        <a:xfrm>
          <a:off x="1828800" y="6065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62</xdr:row>
      <xdr:rowOff>0</xdr:rowOff>
    </xdr:from>
    <xdr:to>
      <xdr:col>2</xdr:col>
      <xdr:colOff>304800</xdr:colOff>
      <xdr:row>62</xdr:row>
      <xdr:rowOff>304800</xdr:rowOff>
    </xdr:to>
    <xdr:sp macro="" textlink="">
      <xdr:nvSpPr>
        <xdr:cNvPr id="13" name="AutoShape 8" descr="Tunnel bleu avec fenÃªtre, longueur : 300 cm">
          <a:extLst>
            <a:ext uri="{FF2B5EF4-FFF2-40B4-BE49-F238E27FC236}">
              <a16:creationId xmlns="" xmlns:a16="http://schemas.microsoft.com/office/drawing/2014/main" id="{0F6EB1CD-0B44-4B3E-823C-C5F353111A56}"/>
            </a:ext>
          </a:extLst>
        </xdr:cNvPr>
        <xdr:cNvSpPr>
          <a:spLocks noChangeAspect="1" noChangeArrowheads="1"/>
        </xdr:cNvSpPr>
      </xdr:nvSpPr>
      <xdr:spPr bwMode="auto">
        <a:xfrm>
          <a:off x="1828800" y="6065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10</xdr:col>
      <xdr:colOff>0</xdr:colOff>
      <xdr:row>54</xdr:row>
      <xdr:rowOff>0</xdr:rowOff>
    </xdr:from>
    <xdr:ext cx="304800" cy="304800"/>
    <xdr:sp macro="" textlink="">
      <xdr:nvSpPr>
        <xdr:cNvPr id="14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30190B62-6BD8-4C9B-817B-D9B04E5752A3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5252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54</xdr:row>
      <xdr:rowOff>0</xdr:rowOff>
    </xdr:from>
    <xdr:ext cx="304800" cy="304800"/>
    <xdr:sp macro="" textlink="">
      <xdr:nvSpPr>
        <xdr:cNvPr id="15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919EDC16-28F0-424C-9044-BE0FD6E853BE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5252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54</xdr:row>
      <xdr:rowOff>0</xdr:rowOff>
    </xdr:from>
    <xdr:ext cx="304800" cy="304800"/>
    <xdr:sp macro="" textlink="">
      <xdr:nvSpPr>
        <xdr:cNvPr id="16" name="AutoShape 8" descr="Tunnel bleu avec fenÃªtre, longueur : 300 cm">
          <a:extLst>
            <a:ext uri="{FF2B5EF4-FFF2-40B4-BE49-F238E27FC236}">
              <a16:creationId xmlns="" xmlns:a16="http://schemas.microsoft.com/office/drawing/2014/main" id="{DB5AF670-95CD-4602-A514-A8191CA0568B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5252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54</xdr:row>
      <xdr:rowOff>0</xdr:rowOff>
    </xdr:from>
    <xdr:ext cx="304800" cy="304800"/>
    <xdr:sp macro="" textlink="">
      <xdr:nvSpPr>
        <xdr:cNvPr id="17" name="AutoShape 1" descr="Lot de 40 plots Multi-Marker original avec support de transport">
          <a:extLst>
            <a:ext uri="{FF2B5EF4-FFF2-40B4-BE49-F238E27FC236}">
              <a16:creationId xmlns="" xmlns:a16="http://schemas.microsoft.com/office/drawing/2014/main" id="{B18604ED-2211-4401-8217-55C3CCD7FCA3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5252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54</xdr:row>
      <xdr:rowOff>0</xdr:rowOff>
    </xdr:from>
    <xdr:ext cx="304800" cy="304800"/>
    <xdr:sp macro="" textlink="">
      <xdr:nvSpPr>
        <xdr:cNvPr id="18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2DC02EF5-CA40-4C76-8D7D-73B73CBF470E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5252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54</xdr:row>
      <xdr:rowOff>0</xdr:rowOff>
    </xdr:from>
    <xdr:ext cx="304800" cy="304800"/>
    <xdr:sp macro="" textlink="">
      <xdr:nvSpPr>
        <xdr:cNvPr id="19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122A3333-8D57-4B74-A4B5-E85BB0B33131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5252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54</xdr:row>
      <xdr:rowOff>0</xdr:rowOff>
    </xdr:from>
    <xdr:ext cx="304800" cy="304800"/>
    <xdr:sp macro="" textlink="">
      <xdr:nvSpPr>
        <xdr:cNvPr id="20" name="AutoShape 8" descr="Tunnel bleu avec fenÃªtre, longueur : 300 cm">
          <a:extLst>
            <a:ext uri="{FF2B5EF4-FFF2-40B4-BE49-F238E27FC236}">
              <a16:creationId xmlns="" xmlns:a16="http://schemas.microsoft.com/office/drawing/2014/main" id="{45C4769E-F9E0-410A-A082-9C2D23CD4776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5252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0</xdr:colOff>
      <xdr:row>11</xdr:row>
      <xdr:rowOff>0</xdr:rowOff>
    </xdr:from>
    <xdr:to>
      <xdr:col>2</xdr:col>
      <xdr:colOff>304800</xdr:colOff>
      <xdr:row>11</xdr:row>
      <xdr:rowOff>304800</xdr:rowOff>
    </xdr:to>
    <xdr:sp macro="" textlink="">
      <xdr:nvSpPr>
        <xdr:cNvPr id="21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660C8259-8A64-444E-9F56-EDB297C8C88D}"/>
            </a:ext>
          </a:extLst>
        </xdr:cNvPr>
        <xdr:cNvSpPr>
          <a:spLocks noChangeAspect="1" noChangeArrowheads="1"/>
        </xdr:cNvSpPr>
      </xdr:nvSpPr>
      <xdr:spPr bwMode="auto">
        <a:xfrm>
          <a:off x="1828800" y="883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304800</xdr:colOff>
      <xdr:row>11</xdr:row>
      <xdr:rowOff>304800</xdr:rowOff>
    </xdr:to>
    <xdr:sp macro="" textlink="">
      <xdr:nvSpPr>
        <xdr:cNvPr id="22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257AD35B-97EA-4D83-BD4D-9D57A4B0C8D2}"/>
            </a:ext>
          </a:extLst>
        </xdr:cNvPr>
        <xdr:cNvSpPr>
          <a:spLocks noChangeAspect="1" noChangeArrowheads="1"/>
        </xdr:cNvSpPr>
      </xdr:nvSpPr>
      <xdr:spPr bwMode="auto">
        <a:xfrm>
          <a:off x="1828800" y="883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304800</xdr:colOff>
      <xdr:row>11</xdr:row>
      <xdr:rowOff>304800</xdr:rowOff>
    </xdr:to>
    <xdr:sp macro="" textlink="">
      <xdr:nvSpPr>
        <xdr:cNvPr id="23" name="AutoShape 8" descr="Tunnel bleu avec fenÃªtre, longueur : 300 cm">
          <a:extLst>
            <a:ext uri="{FF2B5EF4-FFF2-40B4-BE49-F238E27FC236}">
              <a16:creationId xmlns="" xmlns:a16="http://schemas.microsoft.com/office/drawing/2014/main" id="{DD95F417-64ED-44D4-BDA5-07D0FBD17C79}"/>
            </a:ext>
          </a:extLst>
        </xdr:cNvPr>
        <xdr:cNvSpPr>
          <a:spLocks noChangeAspect="1" noChangeArrowheads="1"/>
        </xdr:cNvSpPr>
      </xdr:nvSpPr>
      <xdr:spPr bwMode="auto">
        <a:xfrm>
          <a:off x="1828800" y="883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304800</xdr:colOff>
      <xdr:row>28</xdr:row>
      <xdr:rowOff>304800</xdr:rowOff>
    </xdr:to>
    <xdr:sp macro="" textlink="">
      <xdr:nvSpPr>
        <xdr:cNvPr id="24" name="AutoShape 1" descr="Lot de 40 plots Multi-Marker original avec support de transport">
          <a:extLst>
            <a:ext uri="{FF2B5EF4-FFF2-40B4-BE49-F238E27FC236}">
              <a16:creationId xmlns="" xmlns:a16="http://schemas.microsoft.com/office/drawing/2014/main" id="{34E15A33-F3C7-44A4-BB2A-3638B6304104}"/>
            </a:ext>
          </a:extLst>
        </xdr:cNvPr>
        <xdr:cNvSpPr>
          <a:spLocks noChangeAspect="1" noChangeArrowheads="1"/>
        </xdr:cNvSpPr>
      </xdr:nvSpPr>
      <xdr:spPr bwMode="auto">
        <a:xfrm>
          <a:off x="1828800" y="2611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352425</xdr:colOff>
      <xdr:row>3</xdr:row>
      <xdr:rowOff>19050</xdr:rowOff>
    </xdr:from>
    <xdr:to>
      <xdr:col>2</xdr:col>
      <xdr:colOff>1457325</xdr:colOff>
      <xdr:row>3</xdr:row>
      <xdr:rowOff>978568</xdr:rowOff>
    </xdr:to>
    <xdr:pic>
      <xdr:nvPicPr>
        <xdr:cNvPr id="25" name="Image 24">
          <a:extLst>
            <a:ext uri="{FF2B5EF4-FFF2-40B4-BE49-F238E27FC236}">
              <a16:creationId xmlns="" xmlns:a16="http://schemas.microsoft.com/office/drawing/2014/main" id="{EE55AF49-E4A0-425A-B659-E6A19AE1D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81225" y="730250"/>
          <a:ext cx="1104900" cy="959518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4</xdr:row>
      <xdr:rowOff>9525</xdr:rowOff>
    </xdr:from>
    <xdr:to>
      <xdr:col>2</xdr:col>
      <xdr:colOff>1297387</xdr:colOff>
      <xdr:row>4</xdr:row>
      <xdr:rowOff>1003259</xdr:rowOff>
    </xdr:to>
    <xdr:pic>
      <xdr:nvPicPr>
        <xdr:cNvPr id="26" name="Image 25">
          <a:extLst>
            <a:ext uri="{FF2B5EF4-FFF2-40B4-BE49-F238E27FC236}">
              <a16:creationId xmlns="" xmlns:a16="http://schemas.microsoft.com/office/drawing/2014/main" id="{3DEF9FF0-BF2B-4F91-8F5A-FA4130015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81225" y="1736725"/>
          <a:ext cx="944962" cy="993734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5</xdr:row>
      <xdr:rowOff>85725</xdr:rowOff>
    </xdr:from>
    <xdr:to>
      <xdr:col>2</xdr:col>
      <xdr:colOff>1256992</xdr:colOff>
      <xdr:row>5</xdr:row>
      <xdr:rowOff>981915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ED0E2E66-D7DF-4ADA-86B2-C85C49FC8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38375" y="2828925"/>
          <a:ext cx="847417" cy="89619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6</xdr:row>
      <xdr:rowOff>122102</xdr:rowOff>
    </xdr:from>
    <xdr:to>
      <xdr:col>2</xdr:col>
      <xdr:colOff>1266825</xdr:colOff>
      <xdr:row>6</xdr:row>
      <xdr:rowOff>878674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5F08A7D8-AD9E-41E1-9C4F-8EF9E90A1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47900" y="3881302"/>
          <a:ext cx="847725" cy="756572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8</xdr:row>
      <xdr:rowOff>95250</xdr:rowOff>
    </xdr:from>
    <xdr:to>
      <xdr:col>2</xdr:col>
      <xdr:colOff>1372125</xdr:colOff>
      <xdr:row>8</xdr:row>
      <xdr:rowOff>926438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353E40F-16F1-4A04-9383-02EE3FCF0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66925" y="5886450"/>
          <a:ext cx="1134000" cy="831188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11</xdr:row>
      <xdr:rowOff>19050</xdr:rowOff>
    </xdr:from>
    <xdr:to>
      <xdr:col>2</xdr:col>
      <xdr:colOff>1276350</xdr:colOff>
      <xdr:row>11</xdr:row>
      <xdr:rowOff>979688</xdr:rowOff>
    </xdr:to>
    <xdr:pic>
      <xdr:nvPicPr>
        <xdr:cNvPr id="30" name="Image 29">
          <a:extLst>
            <a:ext uri="{FF2B5EF4-FFF2-40B4-BE49-F238E27FC236}">
              <a16:creationId xmlns="" xmlns:a16="http://schemas.microsoft.com/office/drawing/2014/main" id="{52342BBC-F68A-4E7F-B6D6-DB98A2B9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05050" y="8858250"/>
          <a:ext cx="800100" cy="960638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14</xdr:row>
      <xdr:rowOff>180975</xdr:rowOff>
    </xdr:from>
    <xdr:to>
      <xdr:col>2</xdr:col>
      <xdr:colOff>1438800</xdr:colOff>
      <xdr:row>14</xdr:row>
      <xdr:rowOff>888659</xdr:rowOff>
    </xdr:to>
    <xdr:pic>
      <xdr:nvPicPr>
        <xdr:cNvPr id="31" name="Image 30">
          <a:extLst>
            <a:ext uri="{FF2B5EF4-FFF2-40B4-BE49-F238E27FC236}">
              <a16:creationId xmlns="" xmlns:a16="http://schemas.microsoft.com/office/drawing/2014/main" id="{86C59292-8AC1-4483-8569-5D175D257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33600" y="12068175"/>
          <a:ext cx="1134000" cy="707684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15</xdr:row>
      <xdr:rowOff>95250</xdr:rowOff>
    </xdr:from>
    <xdr:to>
      <xdr:col>2</xdr:col>
      <xdr:colOff>1238250</xdr:colOff>
      <xdr:row>15</xdr:row>
      <xdr:rowOff>1000075</xdr:rowOff>
    </xdr:to>
    <xdr:pic>
      <xdr:nvPicPr>
        <xdr:cNvPr id="32" name="Image 31">
          <a:extLst>
            <a:ext uri="{FF2B5EF4-FFF2-40B4-BE49-F238E27FC236}">
              <a16:creationId xmlns="" xmlns:a16="http://schemas.microsoft.com/office/drawing/2014/main" id="{F8BA7188-E7CD-4D9D-9448-407278BAC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52650" y="12998450"/>
          <a:ext cx="914400" cy="904825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16</xdr:row>
      <xdr:rowOff>95250</xdr:rowOff>
    </xdr:from>
    <xdr:to>
      <xdr:col>2</xdr:col>
      <xdr:colOff>1391175</xdr:colOff>
      <xdr:row>16</xdr:row>
      <xdr:rowOff>829015</xdr:rowOff>
    </xdr:to>
    <xdr:pic>
      <xdr:nvPicPr>
        <xdr:cNvPr id="33" name="Image 32">
          <a:extLst>
            <a:ext uri="{FF2B5EF4-FFF2-40B4-BE49-F238E27FC236}">
              <a16:creationId xmlns="" xmlns:a16="http://schemas.microsoft.com/office/drawing/2014/main" id="{CE0A162F-EE99-4EF0-B680-90C19DCBF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85975" y="14014450"/>
          <a:ext cx="1134000" cy="733765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7</xdr:row>
      <xdr:rowOff>38100</xdr:rowOff>
    </xdr:from>
    <xdr:to>
      <xdr:col>2</xdr:col>
      <xdr:colOff>1346920</xdr:colOff>
      <xdr:row>7</xdr:row>
      <xdr:rowOff>995255</xdr:rowOff>
    </xdr:to>
    <xdr:pic>
      <xdr:nvPicPr>
        <xdr:cNvPr id="34" name="Image 33">
          <a:extLst>
            <a:ext uri="{FF2B5EF4-FFF2-40B4-BE49-F238E27FC236}">
              <a16:creationId xmlns="" xmlns:a16="http://schemas.microsoft.com/office/drawing/2014/main" id="{CA61AC91-BDE1-4D8B-8446-3CB72709B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00275" y="4813300"/>
          <a:ext cx="975445" cy="957155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26</xdr:row>
      <xdr:rowOff>76200</xdr:rowOff>
    </xdr:from>
    <xdr:to>
      <xdr:col>2</xdr:col>
      <xdr:colOff>1288474</xdr:colOff>
      <xdr:row>26</xdr:row>
      <xdr:rowOff>961587</xdr:rowOff>
    </xdr:to>
    <xdr:pic>
      <xdr:nvPicPr>
        <xdr:cNvPr id="35" name="Image 34">
          <a:extLst>
            <a:ext uri="{FF2B5EF4-FFF2-40B4-BE49-F238E27FC236}">
              <a16:creationId xmlns="" xmlns:a16="http://schemas.microsoft.com/office/drawing/2014/main" id="{110553CC-52B8-433A-9EE3-52CBA6745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81225" y="24155400"/>
          <a:ext cx="936049" cy="885387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25</xdr:row>
      <xdr:rowOff>95250</xdr:rowOff>
    </xdr:from>
    <xdr:to>
      <xdr:col>2</xdr:col>
      <xdr:colOff>1311293</xdr:colOff>
      <xdr:row>25</xdr:row>
      <xdr:rowOff>990600</xdr:rowOff>
    </xdr:to>
    <xdr:pic>
      <xdr:nvPicPr>
        <xdr:cNvPr id="36" name="Image 35">
          <a:extLst>
            <a:ext uri="{FF2B5EF4-FFF2-40B4-BE49-F238E27FC236}">
              <a16:creationId xmlns="" xmlns:a16="http://schemas.microsoft.com/office/drawing/2014/main" id="{0DCE3C7E-1942-47FD-BA59-1C3D8D511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52650" y="23158450"/>
          <a:ext cx="987443" cy="895350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27</xdr:row>
      <xdr:rowOff>57150</xdr:rowOff>
    </xdr:from>
    <xdr:to>
      <xdr:col>2</xdr:col>
      <xdr:colOff>1326053</xdr:colOff>
      <xdr:row>27</xdr:row>
      <xdr:rowOff>990600</xdr:rowOff>
    </xdr:to>
    <xdr:pic>
      <xdr:nvPicPr>
        <xdr:cNvPr id="37" name="Image 36">
          <a:extLst>
            <a:ext uri="{FF2B5EF4-FFF2-40B4-BE49-F238E27FC236}">
              <a16:creationId xmlns="" xmlns:a16="http://schemas.microsoft.com/office/drawing/2014/main" id="{86644152-9F92-4D36-8870-92831932C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2650" y="25152350"/>
          <a:ext cx="1002203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30</xdr:row>
      <xdr:rowOff>190500</xdr:rowOff>
    </xdr:from>
    <xdr:to>
      <xdr:col>2</xdr:col>
      <xdr:colOff>1486425</xdr:colOff>
      <xdr:row>30</xdr:row>
      <xdr:rowOff>932090</xdr:rowOff>
    </xdr:to>
    <xdr:pic>
      <xdr:nvPicPr>
        <xdr:cNvPr id="38" name="Image 37">
          <a:extLst>
            <a:ext uri="{FF2B5EF4-FFF2-40B4-BE49-F238E27FC236}">
              <a16:creationId xmlns="" xmlns:a16="http://schemas.microsoft.com/office/drawing/2014/main" id="{C4E86494-3F4D-4D37-8E71-3AEFD91D5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81225" y="28333700"/>
          <a:ext cx="1134000" cy="741590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31</xdr:row>
      <xdr:rowOff>47625</xdr:rowOff>
    </xdr:from>
    <xdr:to>
      <xdr:col>2</xdr:col>
      <xdr:colOff>1266825</xdr:colOff>
      <xdr:row>31</xdr:row>
      <xdr:rowOff>939643</xdr:rowOff>
    </xdr:to>
    <xdr:pic>
      <xdr:nvPicPr>
        <xdr:cNvPr id="39" name="Image 38">
          <a:extLst>
            <a:ext uri="{FF2B5EF4-FFF2-40B4-BE49-F238E27FC236}">
              <a16:creationId xmlns="" xmlns:a16="http://schemas.microsoft.com/office/drawing/2014/main" id="{9468D6F5-09CC-4B60-969C-9E486A1C2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62175" y="29206825"/>
          <a:ext cx="933450" cy="892018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361951</xdr:colOff>
      <xdr:row>10</xdr:row>
      <xdr:rowOff>47626</xdr:rowOff>
    </xdr:from>
    <xdr:to>
      <xdr:col>2</xdr:col>
      <xdr:colOff>1276351</xdr:colOff>
      <xdr:row>10</xdr:row>
      <xdr:rowOff>962026</xdr:rowOff>
    </xdr:to>
    <xdr:pic>
      <xdr:nvPicPr>
        <xdr:cNvPr id="40" name="Image 39">
          <a:extLst>
            <a:ext uri="{FF2B5EF4-FFF2-40B4-BE49-F238E27FC236}">
              <a16:creationId xmlns="" xmlns:a16="http://schemas.microsoft.com/office/drawing/2014/main" id="{88CCD2ED-9F8D-4B18-9AB1-85C2A08DF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90751" y="7870826"/>
          <a:ext cx="914400" cy="914400"/>
        </a:xfrm>
        <a:prstGeom prst="rect">
          <a:avLst/>
        </a:prstGeom>
      </xdr:spPr>
    </xdr:pic>
    <xdr:clientData/>
  </xdr:twoCellAnchor>
  <xdr:oneCellAnchor>
    <xdr:from>
      <xdr:col>2</xdr:col>
      <xdr:colOff>361951</xdr:colOff>
      <xdr:row>9</xdr:row>
      <xdr:rowOff>47626</xdr:rowOff>
    </xdr:from>
    <xdr:ext cx="914400" cy="914400"/>
    <xdr:pic>
      <xdr:nvPicPr>
        <xdr:cNvPr id="41" name="Image 40">
          <a:extLst>
            <a:ext uri="{FF2B5EF4-FFF2-40B4-BE49-F238E27FC236}">
              <a16:creationId xmlns="" xmlns:a16="http://schemas.microsoft.com/office/drawing/2014/main" id="{D3AB42AB-912E-42A9-8994-85335EE54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90751" y="6854826"/>
          <a:ext cx="914400" cy="914400"/>
        </a:xfrm>
        <a:prstGeom prst="rect">
          <a:avLst/>
        </a:prstGeom>
      </xdr:spPr>
    </xdr:pic>
    <xdr:clientData/>
  </xdr:oneCellAnchor>
  <xdr:twoCellAnchor editAs="oneCell">
    <xdr:from>
      <xdr:col>2</xdr:col>
      <xdr:colOff>314326</xdr:colOff>
      <xdr:row>13</xdr:row>
      <xdr:rowOff>19049</xdr:rowOff>
    </xdr:from>
    <xdr:to>
      <xdr:col>2</xdr:col>
      <xdr:colOff>1388728</xdr:colOff>
      <xdr:row>14</xdr:row>
      <xdr:rowOff>2760</xdr:rowOff>
    </xdr:to>
    <xdr:pic>
      <xdr:nvPicPr>
        <xdr:cNvPr id="42" name="Image 41">
          <a:extLst>
            <a:ext uri="{FF2B5EF4-FFF2-40B4-BE49-F238E27FC236}">
              <a16:creationId xmlns="" xmlns:a16="http://schemas.microsoft.com/office/drawing/2014/main" id="{1C626B98-76E8-4F4F-AA49-EBF0BC7B2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43126" y="10890249"/>
          <a:ext cx="1074402" cy="999711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12</xdr:row>
      <xdr:rowOff>19050</xdr:rowOff>
    </xdr:from>
    <xdr:to>
      <xdr:col>2</xdr:col>
      <xdr:colOff>1398252</xdr:colOff>
      <xdr:row>13</xdr:row>
      <xdr:rowOff>2761</xdr:rowOff>
    </xdr:to>
    <xdr:pic>
      <xdr:nvPicPr>
        <xdr:cNvPr id="43" name="Image 42">
          <a:extLst>
            <a:ext uri="{FF2B5EF4-FFF2-40B4-BE49-F238E27FC236}">
              <a16:creationId xmlns="" xmlns:a16="http://schemas.microsoft.com/office/drawing/2014/main" id="{562D04BC-820B-483D-909A-A61EFAE6D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52650" y="9874250"/>
          <a:ext cx="1074402" cy="999711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24</xdr:row>
      <xdr:rowOff>38100</xdr:rowOff>
    </xdr:from>
    <xdr:to>
      <xdr:col>2</xdr:col>
      <xdr:colOff>1181100</xdr:colOff>
      <xdr:row>24</xdr:row>
      <xdr:rowOff>1000646</xdr:rowOff>
    </xdr:to>
    <xdr:pic>
      <xdr:nvPicPr>
        <xdr:cNvPr id="44" name="Image 43">
          <a:extLst>
            <a:ext uri="{FF2B5EF4-FFF2-40B4-BE49-F238E27FC236}">
              <a16:creationId xmlns="" xmlns:a16="http://schemas.microsoft.com/office/drawing/2014/main" id="{21B9E0A2-203D-4B43-99A8-DB402D797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62175" y="22085300"/>
          <a:ext cx="847725" cy="962546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29</xdr:row>
      <xdr:rowOff>1</xdr:rowOff>
    </xdr:from>
    <xdr:to>
      <xdr:col>2</xdr:col>
      <xdr:colOff>1323975</xdr:colOff>
      <xdr:row>30</xdr:row>
      <xdr:rowOff>1223</xdr:rowOff>
    </xdr:to>
    <xdr:pic>
      <xdr:nvPicPr>
        <xdr:cNvPr id="45" name="Image 44">
          <a:extLst>
            <a:ext uri="{FF2B5EF4-FFF2-40B4-BE49-F238E27FC236}">
              <a16:creationId xmlns="" xmlns:a16="http://schemas.microsoft.com/office/drawing/2014/main" id="{D75A6EF7-DCD9-4AFC-9532-0735EF7E8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43125" y="27127201"/>
          <a:ext cx="1009650" cy="1017222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28</xdr:row>
      <xdr:rowOff>47625</xdr:rowOff>
    </xdr:from>
    <xdr:to>
      <xdr:col>3</xdr:col>
      <xdr:colOff>75981</xdr:colOff>
      <xdr:row>28</xdr:row>
      <xdr:rowOff>971270</xdr:rowOff>
    </xdr:to>
    <xdr:pic>
      <xdr:nvPicPr>
        <xdr:cNvPr id="46" name="Image 45">
          <a:extLst>
            <a:ext uri="{FF2B5EF4-FFF2-40B4-BE49-F238E27FC236}">
              <a16:creationId xmlns="" xmlns:a16="http://schemas.microsoft.com/office/drawing/2014/main" id="{74BF6E11-AC52-45D6-A131-FFF7E2276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85950" y="26158825"/>
          <a:ext cx="1568231" cy="92364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17</xdr:row>
      <xdr:rowOff>66675</xdr:rowOff>
    </xdr:from>
    <xdr:to>
      <xdr:col>2</xdr:col>
      <xdr:colOff>1272821</xdr:colOff>
      <xdr:row>17</xdr:row>
      <xdr:rowOff>981075</xdr:rowOff>
    </xdr:to>
    <xdr:pic>
      <xdr:nvPicPr>
        <xdr:cNvPr id="47" name="Image 46">
          <a:extLst>
            <a:ext uri="{FF2B5EF4-FFF2-40B4-BE49-F238E27FC236}">
              <a16:creationId xmlns="" xmlns:a16="http://schemas.microsoft.com/office/drawing/2014/main" id="{2019399E-968C-446D-B957-5614BD9E6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66950" y="15001875"/>
          <a:ext cx="834671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476251</xdr:colOff>
      <xdr:row>18</xdr:row>
      <xdr:rowOff>9525</xdr:rowOff>
    </xdr:from>
    <xdr:to>
      <xdr:col>2</xdr:col>
      <xdr:colOff>1028701</xdr:colOff>
      <xdr:row>18</xdr:row>
      <xdr:rowOff>942551</xdr:rowOff>
    </xdr:to>
    <xdr:pic>
      <xdr:nvPicPr>
        <xdr:cNvPr id="48" name="Image 47">
          <a:extLst>
            <a:ext uri="{FF2B5EF4-FFF2-40B4-BE49-F238E27FC236}">
              <a16:creationId xmlns="" xmlns:a16="http://schemas.microsoft.com/office/drawing/2014/main" id="{F47E7131-5C30-4D55-9F50-0839F226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305051" y="15960725"/>
          <a:ext cx="552450" cy="933026"/>
        </a:xfrm>
        <a:prstGeom prst="rect">
          <a:avLst/>
        </a:prstGeom>
      </xdr:spPr>
    </xdr:pic>
    <xdr:clientData/>
  </xdr:twoCellAnchor>
  <xdr:twoCellAnchor editAs="oneCell">
    <xdr:from>
      <xdr:col>2</xdr:col>
      <xdr:colOff>581026</xdr:colOff>
      <xdr:row>19</xdr:row>
      <xdr:rowOff>76200</xdr:rowOff>
    </xdr:from>
    <xdr:to>
      <xdr:col>2</xdr:col>
      <xdr:colOff>986459</xdr:colOff>
      <xdr:row>19</xdr:row>
      <xdr:rowOff>971119</xdr:rowOff>
    </xdr:to>
    <xdr:pic>
      <xdr:nvPicPr>
        <xdr:cNvPr id="49" name="Image 48">
          <a:extLst>
            <a:ext uri="{FF2B5EF4-FFF2-40B4-BE49-F238E27FC236}">
              <a16:creationId xmlns="" xmlns:a16="http://schemas.microsoft.com/office/drawing/2014/main" id="{4BBE817B-2175-428B-8C39-511BC07A3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9826" y="17043400"/>
          <a:ext cx="405433" cy="89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20</xdr:row>
      <xdr:rowOff>0</xdr:rowOff>
    </xdr:from>
    <xdr:to>
      <xdr:col>2</xdr:col>
      <xdr:colOff>1323562</xdr:colOff>
      <xdr:row>20</xdr:row>
      <xdr:rowOff>1009237</xdr:rowOff>
    </xdr:to>
    <xdr:pic>
      <xdr:nvPicPr>
        <xdr:cNvPr id="50" name="Image 49">
          <a:extLst>
            <a:ext uri="{FF2B5EF4-FFF2-40B4-BE49-F238E27FC236}">
              <a16:creationId xmlns="" xmlns:a16="http://schemas.microsoft.com/office/drawing/2014/main" id="{C5A02267-2280-4E6B-BDAF-B4B1BB383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43125" y="17983200"/>
          <a:ext cx="1009237" cy="100923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23</xdr:row>
      <xdr:rowOff>142875</xdr:rowOff>
    </xdr:from>
    <xdr:to>
      <xdr:col>3</xdr:col>
      <xdr:colOff>79375</xdr:colOff>
      <xdr:row>23</xdr:row>
      <xdr:rowOff>998330</xdr:rowOff>
    </xdr:to>
    <xdr:pic>
      <xdr:nvPicPr>
        <xdr:cNvPr id="51" name="Image 50">
          <a:extLst>
            <a:ext uri="{FF2B5EF4-FFF2-40B4-BE49-F238E27FC236}">
              <a16:creationId xmlns="" xmlns:a16="http://schemas.microsoft.com/office/drawing/2014/main" id="{45998D06-236C-4C64-873A-6A59F9032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24050" y="21174075"/>
          <a:ext cx="1533525" cy="85545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22</xdr:row>
      <xdr:rowOff>66675</xdr:rowOff>
    </xdr:from>
    <xdr:to>
      <xdr:col>2</xdr:col>
      <xdr:colOff>1158150</xdr:colOff>
      <xdr:row>22</xdr:row>
      <xdr:rowOff>982172</xdr:rowOff>
    </xdr:to>
    <xdr:pic>
      <xdr:nvPicPr>
        <xdr:cNvPr id="52" name="Image 51">
          <a:extLst>
            <a:ext uri="{FF2B5EF4-FFF2-40B4-BE49-F238E27FC236}">
              <a16:creationId xmlns="" xmlns:a16="http://schemas.microsoft.com/office/drawing/2014/main" id="{80CF33A0-9DCC-4FFC-AFAC-7D358C637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66950" y="20081875"/>
          <a:ext cx="720000" cy="915497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32</xdr:row>
      <xdr:rowOff>76199</xdr:rowOff>
    </xdr:from>
    <xdr:to>
      <xdr:col>2</xdr:col>
      <xdr:colOff>1355409</xdr:colOff>
      <xdr:row>32</xdr:row>
      <xdr:rowOff>961670</xdr:rowOff>
    </xdr:to>
    <xdr:pic>
      <xdr:nvPicPr>
        <xdr:cNvPr id="53" name="Image 52">
          <a:extLst>
            <a:ext uri="{FF2B5EF4-FFF2-40B4-BE49-F238E27FC236}">
              <a16:creationId xmlns="" xmlns:a16="http://schemas.microsoft.com/office/drawing/2014/main" id="{2D982AA3-DB29-4244-BE19-F65FDE40E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52650" y="30251399"/>
          <a:ext cx="1031559" cy="885471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33</xdr:row>
      <xdr:rowOff>9525</xdr:rowOff>
    </xdr:from>
    <xdr:to>
      <xdr:col>2</xdr:col>
      <xdr:colOff>1267275</xdr:colOff>
      <xdr:row>33</xdr:row>
      <xdr:rowOff>981525</xdr:rowOff>
    </xdr:to>
    <xdr:pic>
      <xdr:nvPicPr>
        <xdr:cNvPr id="54" name="Image 53" descr="PAIRE ECHASSES-CYLINDRE PVC">
          <a:extLst>
            <a:ext uri="{FF2B5EF4-FFF2-40B4-BE49-F238E27FC236}">
              <a16:creationId xmlns="" xmlns:a16="http://schemas.microsoft.com/office/drawing/2014/main" id="{1EA2E932-BFDB-4097-8739-D696F0436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31200725"/>
          <a:ext cx="972000" cy="9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142876</xdr:colOff>
      <xdr:row>34</xdr:row>
      <xdr:rowOff>47626</xdr:rowOff>
    </xdr:from>
    <xdr:to>
      <xdr:col>2</xdr:col>
      <xdr:colOff>1514476</xdr:colOff>
      <xdr:row>34</xdr:row>
      <xdr:rowOff>956354</xdr:rowOff>
    </xdr:to>
    <xdr:pic>
      <xdr:nvPicPr>
        <xdr:cNvPr id="55" name="Image 54">
          <a:extLst>
            <a:ext uri="{FF2B5EF4-FFF2-40B4-BE49-F238E27FC236}">
              <a16:creationId xmlns="" xmlns:a16="http://schemas.microsoft.com/office/drawing/2014/main" id="{D433FDDA-3F59-493F-A232-87B303B75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71676" y="32254826"/>
          <a:ext cx="1371600" cy="908728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35</xdr:row>
      <xdr:rowOff>38101</xdr:rowOff>
    </xdr:from>
    <xdr:to>
      <xdr:col>2</xdr:col>
      <xdr:colOff>1318365</xdr:colOff>
      <xdr:row>35</xdr:row>
      <xdr:rowOff>1000125</xdr:rowOff>
    </xdr:to>
    <xdr:pic>
      <xdr:nvPicPr>
        <xdr:cNvPr id="56" name="Image 55">
          <a:extLst>
            <a:ext uri="{FF2B5EF4-FFF2-40B4-BE49-F238E27FC236}">
              <a16:creationId xmlns="" xmlns:a16="http://schemas.microsoft.com/office/drawing/2014/main" id="{50498B01-7D9C-46E3-B34D-22BABA149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90750" y="33261301"/>
          <a:ext cx="956415" cy="962024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37</xdr:row>
      <xdr:rowOff>19050</xdr:rowOff>
    </xdr:from>
    <xdr:to>
      <xdr:col>2</xdr:col>
      <xdr:colOff>1390650</xdr:colOff>
      <xdr:row>37</xdr:row>
      <xdr:rowOff>990600</xdr:rowOff>
    </xdr:to>
    <xdr:pic>
      <xdr:nvPicPr>
        <xdr:cNvPr id="57" name="Image 56" descr="ARCEAUX D'EQUILIBRE - LOT DE 4">
          <a:extLst>
            <a:ext uri="{FF2B5EF4-FFF2-40B4-BE49-F238E27FC236}">
              <a16:creationId xmlns="" xmlns:a16="http://schemas.microsoft.com/office/drawing/2014/main" id="{A30A6AE7-72A8-4358-8B6F-72BE5D63B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35274250"/>
          <a:ext cx="97155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390525</xdr:colOff>
      <xdr:row>38</xdr:row>
      <xdr:rowOff>0</xdr:rowOff>
    </xdr:from>
    <xdr:to>
      <xdr:col>2</xdr:col>
      <xdr:colOff>1362525</xdr:colOff>
      <xdr:row>38</xdr:row>
      <xdr:rowOff>972000</xdr:rowOff>
    </xdr:to>
    <xdr:pic>
      <xdr:nvPicPr>
        <xdr:cNvPr id="58" name="Image 57" descr="PAIRE ECHASSES-CYLINDRE PVC">
          <a:extLst>
            <a:ext uri="{FF2B5EF4-FFF2-40B4-BE49-F238E27FC236}">
              <a16:creationId xmlns="" xmlns:a16="http://schemas.microsoft.com/office/drawing/2014/main" id="{3C725ADB-0ECF-4CFC-AA35-F7700E62A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36271200"/>
          <a:ext cx="972000" cy="9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390525</xdr:colOff>
      <xdr:row>38</xdr:row>
      <xdr:rowOff>19050</xdr:rowOff>
    </xdr:from>
    <xdr:to>
      <xdr:col>2</xdr:col>
      <xdr:colOff>1362525</xdr:colOff>
      <xdr:row>38</xdr:row>
      <xdr:rowOff>991050</xdr:rowOff>
    </xdr:to>
    <xdr:pic>
      <xdr:nvPicPr>
        <xdr:cNvPr id="59" name="Image 58" descr="https://www.casalsport.com/img/W/CAS/IC/SC/10/20/SC1020/SC1020_IC.jpg">
          <a:extLst>
            <a:ext uri="{FF2B5EF4-FFF2-40B4-BE49-F238E27FC236}">
              <a16:creationId xmlns="" xmlns:a16="http://schemas.microsoft.com/office/drawing/2014/main" id="{6B47A588-2C49-4935-81EA-7241D553E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36290250"/>
          <a:ext cx="972000" cy="9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371475</xdr:colOff>
      <xdr:row>39</xdr:row>
      <xdr:rowOff>19050</xdr:rowOff>
    </xdr:from>
    <xdr:to>
      <xdr:col>2</xdr:col>
      <xdr:colOff>1343475</xdr:colOff>
      <xdr:row>39</xdr:row>
      <xdr:rowOff>991050</xdr:rowOff>
    </xdr:to>
    <xdr:pic>
      <xdr:nvPicPr>
        <xdr:cNvPr id="60" name="Image 59" descr="Kit d'Ã©quilibre">
          <a:extLst>
            <a:ext uri="{FF2B5EF4-FFF2-40B4-BE49-F238E27FC236}">
              <a16:creationId xmlns="" xmlns:a16="http://schemas.microsoft.com/office/drawing/2014/main" id="{4BF2F4AE-D4E2-48CD-B8BD-B356FBC54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37306250"/>
          <a:ext cx="972000" cy="9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40</xdr:row>
      <xdr:rowOff>19050</xdr:rowOff>
    </xdr:from>
    <xdr:to>
      <xdr:col>2</xdr:col>
      <xdr:colOff>1295850</xdr:colOff>
      <xdr:row>40</xdr:row>
      <xdr:rowOff>991050</xdr:rowOff>
    </xdr:to>
    <xdr:pic>
      <xdr:nvPicPr>
        <xdr:cNvPr id="61" name="Image 60" descr="https://www.casalsport.com/img/W/CAS/IC/SC/20/00/SC2000/SC2000_IC1.jpg">
          <a:extLst>
            <a:ext uri="{FF2B5EF4-FFF2-40B4-BE49-F238E27FC236}">
              <a16:creationId xmlns="" xmlns:a16="http://schemas.microsoft.com/office/drawing/2014/main" id="{744E2AD5-B3A6-436B-B38F-815958BEE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38322250"/>
          <a:ext cx="972000" cy="9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371475</xdr:colOff>
      <xdr:row>36</xdr:row>
      <xdr:rowOff>95250</xdr:rowOff>
    </xdr:from>
    <xdr:to>
      <xdr:col>2</xdr:col>
      <xdr:colOff>1162050</xdr:colOff>
      <xdr:row>36</xdr:row>
      <xdr:rowOff>898856</xdr:rowOff>
    </xdr:to>
    <xdr:pic>
      <xdr:nvPicPr>
        <xdr:cNvPr id="62" name="Image 61">
          <a:extLst>
            <a:ext uri="{FF2B5EF4-FFF2-40B4-BE49-F238E27FC236}">
              <a16:creationId xmlns="" xmlns:a16="http://schemas.microsoft.com/office/drawing/2014/main" id="{363D9134-6C6E-45AC-B65E-8EFA3B857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200275" y="34334450"/>
          <a:ext cx="790575" cy="80360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304800</xdr:colOff>
      <xdr:row>41</xdr:row>
      <xdr:rowOff>304800</xdr:rowOff>
    </xdr:to>
    <xdr:sp macro="" textlink="">
      <xdr:nvSpPr>
        <xdr:cNvPr id="63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2C65255A-E77A-474B-BC2E-8E90C61FF008}"/>
            </a:ext>
          </a:extLst>
        </xdr:cNvPr>
        <xdr:cNvSpPr>
          <a:spLocks noChangeAspect="1" noChangeArrowheads="1"/>
        </xdr:cNvSpPr>
      </xdr:nvSpPr>
      <xdr:spPr bwMode="auto">
        <a:xfrm>
          <a:off x="1828800" y="3931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304800</xdr:colOff>
      <xdr:row>41</xdr:row>
      <xdr:rowOff>304800</xdr:rowOff>
    </xdr:to>
    <xdr:sp macro="" textlink="">
      <xdr:nvSpPr>
        <xdr:cNvPr id="64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A07BDFF2-DE49-4ABD-85E4-760D211177B4}"/>
            </a:ext>
          </a:extLst>
        </xdr:cNvPr>
        <xdr:cNvSpPr>
          <a:spLocks noChangeAspect="1" noChangeArrowheads="1"/>
        </xdr:cNvSpPr>
      </xdr:nvSpPr>
      <xdr:spPr bwMode="auto">
        <a:xfrm>
          <a:off x="1828800" y="3931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304800</xdr:colOff>
      <xdr:row>41</xdr:row>
      <xdr:rowOff>304800</xdr:rowOff>
    </xdr:to>
    <xdr:sp macro="" textlink="">
      <xdr:nvSpPr>
        <xdr:cNvPr id="65" name="AutoShape 8" descr="Tunnel bleu avec fenÃªtre, longueur : 300 cm">
          <a:extLst>
            <a:ext uri="{FF2B5EF4-FFF2-40B4-BE49-F238E27FC236}">
              <a16:creationId xmlns="" xmlns:a16="http://schemas.microsoft.com/office/drawing/2014/main" id="{693C8FCA-77C3-4A6E-B89C-83C0A0E262E1}"/>
            </a:ext>
          </a:extLst>
        </xdr:cNvPr>
        <xdr:cNvSpPr>
          <a:spLocks noChangeAspect="1" noChangeArrowheads="1"/>
        </xdr:cNvSpPr>
      </xdr:nvSpPr>
      <xdr:spPr bwMode="auto">
        <a:xfrm>
          <a:off x="1828800" y="3931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333375</xdr:colOff>
      <xdr:row>41</xdr:row>
      <xdr:rowOff>19050</xdr:rowOff>
    </xdr:from>
    <xdr:to>
      <xdr:col>2</xdr:col>
      <xdr:colOff>1305375</xdr:colOff>
      <xdr:row>41</xdr:row>
      <xdr:rowOff>991050</xdr:rowOff>
    </xdr:to>
    <xdr:pic>
      <xdr:nvPicPr>
        <xdr:cNvPr id="66" name="Image 65">
          <a:extLst>
            <a:ext uri="{FF2B5EF4-FFF2-40B4-BE49-F238E27FC236}">
              <a16:creationId xmlns="" xmlns:a16="http://schemas.microsoft.com/office/drawing/2014/main" id="{D500FB14-9D9B-46D9-AE14-C7FF6E5E7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162175" y="393382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42</xdr:row>
      <xdr:rowOff>47625</xdr:rowOff>
    </xdr:from>
    <xdr:to>
      <xdr:col>2</xdr:col>
      <xdr:colOff>1320990</xdr:colOff>
      <xdr:row>43</xdr:row>
      <xdr:rowOff>450</xdr:rowOff>
    </xdr:to>
    <xdr:pic>
      <xdr:nvPicPr>
        <xdr:cNvPr id="67" name="Image 66">
          <a:extLst>
            <a:ext uri="{FF2B5EF4-FFF2-40B4-BE49-F238E27FC236}">
              <a16:creationId xmlns="" xmlns:a16="http://schemas.microsoft.com/office/drawing/2014/main" id="{1C7A24B5-1907-4699-A858-491B4253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190750" y="40382825"/>
          <a:ext cx="959040" cy="96882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43</xdr:row>
      <xdr:rowOff>19050</xdr:rowOff>
    </xdr:from>
    <xdr:to>
      <xdr:col>3</xdr:col>
      <xdr:colOff>83471</xdr:colOff>
      <xdr:row>44</xdr:row>
      <xdr:rowOff>250</xdr:rowOff>
    </xdr:to>
    <xdr:pic>
      <xdr:nvPicPr>
        <xdr:cNvPr id="68" name="Image 67">
          <a:extLst>
            <a:ext uri="{FF2B5EF4-FFF2-40B4-BE49-F238E27FC236}">
              <a16:creationId xmlns="" xmlns:a16="http://schemas.microsoft.com/office/drawing/2014/main" id="{3B877950-D703-4A9E-85E2-88C88FBDE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62150" y="41370250"/>
          <a:ext cx="1499521" cy="997200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44</xdr:row>
      <xdr:rowOff>28575</xdr:rowOff>
    </xdr:from>
    <xdr:to>
      <xdr:col>2</xdr:col>
      <xdr:colOff>1331544</xdr:colOff>
      <xdr:row>44</xdr:row>
      <xdr:rowOff>1000575</xdr:rowOff>
    </xdr:to>
    <xdr:pic>
      <xdr:nvPicPr>
        <xdr:cNvPr id="69" name="Image 68">
          <a:extLst>
            <a:ext uri="{FF2B5EF4-FFF2-40B4-BE49-F238E27FC236}">
              <a16:creationId xmlns="" xmlns:a16="http://schemas.microsoft.com/office/drawing/2014/main" id="{0D0A3858-D8C4-43AF-9FF3-A7B825476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190750" y="42395775"/>
          <a:ext cx="969594" cy="9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45</xdr:row>
      <xdr:rowOff>28575</xdr:rowOff>
    </xdr:from>
    <xdr:to>
      <xdr:col>2</xdr:col>
      <xdr:colOff>1345782</xdr:colOff>
      <xdr:row>45</xdr:row>
      <xdr:rowOff>1000575</xdr:rowOff>
    </xdr:to>
    <xdr:pic>
      <xdr:nvPicPr>
        <xdr:cNvPr id="70" name="Image 69">
          <a:extLst>
            <a:ext uri="{FF2B5EF4-FFF2-40B4-BE49-F238E27FC236}">
              <a16:creationId xmlns="" xmlns:a16="http://schemas.microsoft.com/office/drawing/2014/main" id="{6C4074C9-D6E9-4C26-A071-E9CA52F98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209800" y="43411775"/>
          <a:ext cx="964782" cy="9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45</xdr:row>
      <xdr:rowOff>1009650</xdr:rowOff>
    </xdr:from>
    <xdr:to>
      <xdr:col>2</xdr:col>
      <xdr:colOff>1364832</xdr:colOff>
      <xdr:row>46</xdr:row>
      <xdr:rowOff>962475</xdr:rowOff>
    </xdr:to>
    <xdr:pic>
      <xdr:nvPicPr>
        <xdr:cNvPr id="71" name="Image 70">
          <a:extLst>
            <a:ext uri="{FF2B5EF4-FFF2-40B4-BE49-F238E27FC236}">
              <a16:creationId xmlns="" xmlns:a16="http://schemas.microsoft.com/office/drawing/2014/main" id="{73CBEF45-5870-4ACF-B703-31A6391A5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228850" y="44392850"/>
          <a:ext cx="964782" cy="968825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47</xdr:row>
      <xdr:rowOff>28575</xdr:rowOff>
    </xdr:from>
    <xdr:to>
      <xdr:col>2</xdr:col>
      <xdr:colOff>1336275</xdr:colOff>
      <xdr:row>47</xdr:row>
      <xdr:rowOff>1000575</xdr:rowOff>
    </xdr:to>
    <xdr:pic>
      <xdr:nvPicPr>
        <xdr:cNvPr id="72" name="Image 71">
          <a:extLst>
            <a:ext uri="{FF2B5EF4-FFF2-40B4-BE49-F238E27FC236}">
              <a16:creationId xmlns="" xmlns:a16="http://schemas.microsoft.com/office/drawing/2014/main" id="{782DCAA0-9B61-40E9-8917-D16368F68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200275" y="45443775"/>
          <a:ext cx="964800" cy="9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48</xdr:row>
      <xdr:rowOff>9525</xdr:rowOff>
    </xdr:from>
    <xdr:to>
      <xdr:col>2</xdr:col>
      <xdr:colOff>1476610</xdr:colOff>
      <xdr:row>48</xdr:row>
      <xdr:rowOff>981525</xdr:rowOff>
    </xdr:to>
    <xdr:pic>
      <xdr:nvPicPr>
        <xdr:cNvPr id="73" name="Image 72">
          <a:extLst>
            <a:ext uri="{FF2B5EF4-FFF2-40B4-BE49-F238E27FC236}">
              <a16:creationId xmlns="" xmlns:a16="http://schemas.microsoft.com/office/drawing/2014/main" id="{036D456F-87B1-4E7A-943F-FA4F107A6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000251" y="46440725"/>
          <a:ext cx="1305159" cy="9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49</xdr:row>
      <xdr:rowOff>19050</xdr:rowOff>
    </xdr:from>
    <xdr:to>
      <xdr:col>2</xdr:col>
      <xdr:colOff>1338774</xdr:colOff>
      <xdr:row>49</xdr:row>
      <xdr:rowOff>991050</xdr:rowOff>
    </xdr:to>
    <xdr:pic>
      <xdr:nvPicPr>
        <xdr:cNvPr id="74" name="Image 73">
          <a:extLst>
            <a:ext uri="{FF2B5EF4-FFF2-40B4-BE49-F238E27FC236}">
              <a16:creationId xmlns="" xmlns:a16="http://schemas.microsoft.com/office/drawing/2014/main" id="{B1EB44DA-6A20-4CB1-92B4-E93A3A7E6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190750" y="47466250"/>
          <a:ext cx="976824" cy="9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50</xdr:row>
      <xdr:rowOff>0</xdr:rowOff>
    </xdr:from>
    <xdr:to>
      <xdr:col>2</xdr:col>
      <xdr:colOff>1473559</xdr:colOff>
      <xdr:row>50</xdr:row>
      <xdr:rowOff>972000</xdr:rowOff>
    </xdr:to>
    <xdr:pic>
      <xdr:nvPicPr>
        <xdr:cNvPr id="75" name="Image 74">
          <a:extLst>
            <a:ext uri="{FF2B5EF4-FFF2-40B4-BE49-F238E27FC236}">
              <a16:creationId xmlns="" xmlns:a16="http://schemas.microsoft.com/office/drawing/2014/main" id="{52424176-4041-4D28-BC75-B0E1F6050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57400" y="48463200"/>
          <a:ext cx="1244959" cy="9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51</xdr:row>
      <xdr:rowOff>28575</xdr:rowOff>
    </xdr:from>
    <xdr:to>
      <xdr:col>2</xdr:col>
      <xdr:colOff>1341868</xdr:colOff>
      <xdr:row>51</xdr:row>
      <xdr:rowOff>1000575</xdr:rowOff>
    </xdr:to>
    <xdr:pic>
      <xdr:nvPicPr>
        <xdr:cNvPr id="76" name="Image 75">
          <a:extLst>
            <a:ext uri="{FF2B5EF4-FFF2-40B4-BE49-F238E27FC236}">
              <a16:creationId xmlns="" xmlns:a16="http://schemas.microsoft.com/office/drawing/2014/main" id="{69A896C7-2F10-498F-8663-1CF07CCFD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200275" y="49507775"/>
          <a:ext cx="970393" cy="9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52</xdr:row>
      <xdr:rowOff>28575</xdr:rowOff>
    </xdr:from>
    <xdr:to>
      <xdr:col>2</xdr:col>
      <xdr:colOff>1445850</xdr:colOff>
      <xdr:row>52</xdr:row>
      <xdr:rowOff>1000575</xdr:rowOff>
    </xdr:to>
    <xdr:pic>
      <xdr:nvPicPr>
        <xdr:cNvPr id="77" name="Image 76">
          <a:extLst>
            <a:ext uri="{FF2B5EF4-FFF2-40B4-BE49-F238E27FC236}">
              <a16:creationId xmlns="" xmlns:a16="http://schemas.microsoft.com/office/drawing/2014/main" id="{9C9C2A45-A78F-4BFA-935C-94A627ED7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152650" y="50523775"/>
          <a:ext cx="1122000" cy="9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53</xdr:row>
      <xdr:rowOff>28575</xdr:rowOff>
    </xdr:from>
    <xdr:to>
      <xdr:col>2</xdr:col>
      <xdr:colOff>1322025</xdr:colOff>
      <xdr:row>53</xdr:row>
      <xdr:rowOff>1000575</xdr:rowOff>
    </xdr:to>
    <xdr:pic>
      <xdr:nvPicPr>
        <xdr:cNvPr id="78" name="Image 77">
          <a:extLst>
            <a:ext uri="{FF2B5EF4-FFF2-40B4-BE49-F238E27FC236}">
              <a16:creationId xmlns="" xmlns:a16="http://schemas.microsoft.com/office/drawing/2014/main" id="{C72B6683-72E9-4D82-B9FF-F8F1EBF8E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181225" y="51539775"/>
          <a:ext cx="969600" cy="9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54</xdr:row>
      <xdr:rowOff>28575</xdr:rowOff>
    </xdr:from>
    <xdr:to>
      <xdr:col>2</xdr:col>
      <xdr:colOff>1328333</xdr:colOff>
      <xdr:row>54</xdr:row>
      <xdr:rowOff>1000575</xdr:rowOff>
    </xdr:to>
    <xdr:pic>
      <xdr:nvPicPr>
        <xdr:cNvPr id="79" name="Image 78">
          <a:extLst>
            <a:ext uri="{FF2B5EF4-FFF2-40B4-BE49-F238E27FC236}">
              <a16:creationId xmlns="" xmlns:a16="http://schemas.microsoft.com/office/drawing/2014/main" id="{96DF76F9-41C2-4DEE-AAF3-6EEA965C1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152650" y="52555775"/>
          <a:ext cx="1004483" cy="9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55</xdr:row>
      <xdr:rowOff>28575</xdr:rowOff>
    </xdr:from>
    <xdr:to>
      <xdr:col>2</xdr:col>
      <xdr:colOff>1276350</xdr:colOff>
      <xdr:row>55</xdr:row>
      <xdr:rowOff>997842</xdr:rowOff>
    </xdr:to>
    <xdr:pic>
      <xdr:nvPicPr>
        <xdr:cNvPr id="80" name="Image 79">
          <a:extLst>
            <a:ext uri="{FF2B5EF4-FFF2-40B4-BE49-F238E27FC236}">
              <a16:creationId xmlns="" xmlns:a16="http://schemas.microsoft.com/office/drawing/2014/main" id="{881F6917-FD4D-4E4C-9B47-0DF7C402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085975" y="53571775"/>
          <a:ext cx="1019175" cy="969267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56</xdr:row>
      <xdr:rowOff>38100</xdr:rowOff>
    </xdr:from>
    <xdr:to>
      <xdr:col>2</xdr:col>
      <xdr:colOff>1295400</xdr:colOff>
      <xdr:row>56</xdr:row>
      <xdr:rowOff>970186</xdr:rowOff>
    </xdr:to>
    <xdr:pic>
      <xdr:nvPicPr>
        <xdr:cNvPr id="81" name="Image 80">
          <a:extLst>
            <a:ext uri="{FF2B5EF4-FFF2-40B4-BE49-F238E27FC236}">
              <a16:creationId xmlns="" xmlns:a16="http://schemas.microsoft.com/office/drawing/2014/main" id="{B0FB53FC-E48C-46FD-8A1F-B853E757B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247900" y="54597300"/>
          <a:ext cx="876300" cy="93208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58</xdr:row>
      <xdr:rowOff>38100</xdr:rowOff>
    </xdr:from>
    <xdr:to>
      <xdr:col>2</xdr:col>
      <xdr:colOff>1419224</xdr:colOff>
      <xdr:row>58</xdr:row>
      <xdr:rowOff>985017</xdr:rowOff>
    </xdr:to>
    <xdr:pic>
      <xdr:nvPicPr>
        <xdr:cNvPr id="82" name="Image 81">
          <a:extLst>
            <a:ext uri="{FF2B5EF4-FFF2-40B4-BE49-F238E27FC236}">
              <a16:creationId xmlns="" xmlns:a16="http://schemas.microsoft.com/office/drawing/2014/main" id="{90ED5D60-1F01-41AF-9B68-7461E4FD5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114550" y="56629300"/>
          <a:ext cx="1133474" cy="946917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466726</xdr:colOff>
      <xdr:row>57</xdr:row>
      <xdr:rowOff>9526</xdr:rowOff>
    </xdr:from>
    <xdr:to>
      <xdr:col>2</xdr:col>
      <xdr:colOff>1133475</xdr:colOff>
      <xdr:row>58</xdr:row>
      <xdr:rowOff>2456</xdr:rowOff>
    </xdr:to>
    <xdr:pic>
      <xdr:nvPicPr>
        <xdr:cNvPr id="83" name="Image 82">
          <a:extLst>
            <a:ext uri="{FF2B5EF4-FFF2-40B4-BE49-F238E27FC236}">
              <a16:creationId xmlns="" xmlns:a16="http://schemas.microsoft.com/office/drawing/2014/main" id="{F4200B00-C0F7-491B-A7A4-CDD7CCC86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295526" y="55584726"/>
          <a:ext cx="666749" cy="100893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</xdr:row>
      <xdr:rowOff>0</xdr:rowOff>
    </xdr:from>
    <xdr:to>
      <xdr:col>10</xdr:col>
      <xdr:colOff>304800</xdr:colOff>
      <xdr:row>3</xdr:row>
      <xdr:rowOff>304800</xdr:rowOff>
    </xdr:to>
    <xdr:sp macro="" textlink="">
      <xdr:nvSpPr>
        <xdr:cNvPr id="84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27D7346E-FFB5-4FE4-8ABB-856BA178CA78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71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10</xdr:col>
      <xdr:colOff>304800</xdr:colOff>
      <xdr:row>3</xdr:row>
      <xdr:rowOff>304800</xdr:rowOff>
    </xdr:to>
    <xdr:sp macro="" textlink="">
      <xdr:nvSpPr>
        <xdr:cNvPr id="85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AFCCD16C-6D05-465E-BBB1-3162316D9CE6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71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10</xdr:col>
      <xdr:colOff>304800</xdr:colOff>
      <xdr:row>3</xdr:row>
      <xdr:rowOff>304800</xdr:rowOff>
    </xdr:to>
    <xdr:sp macro="" textlink="">
      <xdr:nvSpPr>
        <xdr:cNvPr id="86" name="AutoShape 8" descr="Tunnel bleu avec fenÃªtre, longueur : 300 cm">
          <a:extLst>
            <a:ext uri="{FF2B5EF4-FFF2-40B4-BE49-F238E27FC236}">
              <a16:creationId xmlns="" xmlns:a16="http://schemas.microsoft.com/office/drawing/2014/main" id="{3345A67D-0A4E-4717-B853-0A77A8EF05E9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71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87" name="AutoShape 1" descr="Lot de 40 plots Multi-Marker original avec support de transport">
          <a:extLst>
            <a:ext uri="{FF2B5EF4-FFF2-40B4-BE49-F238E27FC236}">
              <a16:creationId xmlns="" xmlns:a16="http://schemas.microsoft.com/office/drawing/2014/main" id="{8A7F5626-EECF-4696-9ED4-68134BE2D29B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680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10</xdr:col>
      <xdr:colOff>0</xdr:colOff>
      <xdr:row>4</xdr:row>
      <xdr:rowOff>0</xdr:rowOff>
    </xdr:from>
    <xdr:ext cx="304800" cy="304800"/>
    <xdr:sp macro="" textlink="">
      <xdr:nvSpPr>
        <xdr:cNvPr id="88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7CF74D56-487E-443D-82E4-615DEE8398D6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172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4</xdr:row>
      <xdr:rowOff>0</xdr:rowOff>
    </xdr:from>
    <xdr:ext cx="304800" cy="304800"/>
    <xdr:sp macro="" textlink="">
      <xdr:nvSpPr>
        <xdr:cNvPr id="89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AEEAE855-171E-47D8-90E5-955757D2F693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172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4</xdr:row>
      <xdr:rowOff>0</xdr:rowOff>
    </xdr:from>
    <xdr:ext cx="304800" cy="304800"/>
    <xdr:sp macro="" textlink="">
      <xdr:nvSpPr>
        <xdr:cNvPr id="90" name="AutoShape 8" descr="Tunnel bleu avec fenÃªtre, longueur : 300 cm">
          <a:extLst>
            <a:ext uri="{FF2B5EF4-FFF2-40B4-BE49-F238E27FC236}">
              <a16:creationId xmlns="" xmlns:a16="http://schemas.microsoft.com/office/drawing/2014/main" id="{5BBF3E82-2D70-4FD4-B2A1-193D34DF299C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172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</xdr:row>
      <xdr:rowOff>0</xdr:rowOff>
    </xdr:from>
    <xdr:ext cx="304800" cy="304800"/>
    <xdr:sp macro="" textlink="">
      <xdr:nvSpPr>
        <xdr:cNvPr id="91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5C802204-CDC7-4E44-9016-00E95906DBD1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274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</xdr:row>
      <xdr:rowOff>0</xdr:rowOff>
    </xdr:from>
    <xdr:ext cx="304800" cy="304800"/>
    <xdr:sp macro="" textlink="">
      <xdr:nvSpPr>
        <xdr:cNvPr id="92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E5CD792C-A2B4-4CCD-9794-773F6DD049A2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274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</xdr:row>
      <xdr:rowOff>0</xdr:rowOff>
    </xdr:from>
    <xdr:ext cx="304800" cy="304800"/>
    <xdr:sp macro="" textlink="">
      <xdr:nvSpPr>
        <xdr:cNvPr id="93" name="AutoShape 8" descr="Tunnel bleu avec fenÃªtre, longueur : 300 cm">
          <a:extLst>
            <a:ext uri="{FF2B5EF4-FFF2-40B4-BE49-F238E27FC236}">
              <a16:creationId xmlns="" xmlns:a16="http://schemas.microsoft.com/office/drawing/2014/main" id="{3FF9069D-3942-4AF3-8E09-BA770B59FCCF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274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</xdr:row>
      <xdr:rowOff>0</xdr:rowOff>
    </xdr:from>
    <xdr:ext cx="304800" cy="304800"/>
    <xdr:sp macro="" textlink="">
      <xdr:nvSpPr>
        <xdr:cNvPr id="94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27BA0962-5C8F-40DE-B993-B2F69D7D97E7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274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</xdr:row>
      <xdr:rowOff>0</xdr:rowOff>
    </xdr:from>
    <xdr:ext cx="304800" cy="304800"/>
    <xdr:sp macro="" textlink="">
      <xdr:nvSpPr>
        <xdr:cNvPr id="95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0676789A-006B-4D19-9ECF-DF3A1374E5C4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274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</xdr:row>
      <xdr:rowOff>0</xdr:rowOff>
    </xdr:from>
    <xdr:ext cx="304800" cy="304800"/>
    <xdr:sp macro="" textlink="">
      <xdr:nvSpPr>
        <xdr:cNvPr id="96" name="AutoShape 8" descr="Tunnel bleu avec fenÃªtre, longueur : 300 cm">
          <a:extLst>
            <a:ext uri="{FF2B5EF4-FFF2-40B4-BE49-F238E27FC236}">
              <a16:creationId xmlns="" xmlns:a16="http://schemas.microsoft.com/office/drawing/2014/main" id="{BB862796-4F8C-4275-94CF-06C103070402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274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6</xdr:row>
      <xdr:rowOff>0</xdr:rowOff>
    </xdr:from>
    <xdr:ext cx="304800" cy="304800"/>
    <xdr:sp macro="" textlink="">
      <xdr:nvSpPr>
        <xdr:cNvPr id="97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0C351D67-61B1-4454-873E-20290C82AB07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375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6</xdr:row>
      <xdr:rowOff>0</xdr:rowOff>
    </xdr:from>
    <xdr:ext cx="304800" cy="304800"/>
    <xdr:sp macro="" textlink="">
      <xdr:nvSpPr>
        <xdr:cNvPr id="98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4A455AA1-5103-421A-A83D-FABFB3CC50F7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375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6</xdr:row>
      <xdr:rowOff>0</xdr:rowOff>
    </xdr:from>
    <xdr:ext cx="304800" cy="304800"/>
    <xdr:sp macro="" textlink="">
      <xdr:nvSpPr>
        <xdr:cNvPr id="99" name="AutoShape 8" descr="Tunnel bleu avec fenÃªtre, longueur : 300 cm">
          <a:extLst>
            <a:ext uri="{FF2B5EF4-FFF2-40B4-BE49-F238E27FC236}">
              <a16:creationId xmlns="" xmlns:a16="http://schemas.microsoft.com/office/drawing/2014/main" id="{3E772FDC-F798-4F43-AADA-0375E62490B8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375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55</xdr:row>
      <xdr:rowOff>0</xdr:rowOff>
    </xdr:from>
    <xdr:ext cx="304800" cy="304800"/>
    <xdr:sp macro="" textlink="">
      <xdr:nvSpPr>
        <xdr:cNvPr id="100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3EAA186B-9452-4C96-A158-B740AF6F57CB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5354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55</xdr:row>
      <xdr:rowOff>0</xdr:rowOff>
    </xdr:from>
    <xdr:ext cx="304800" cy="304800"/>
    <xdr:sp macro="" textlink="">
      <xdr:nvSpPr>
        <xdr:cNvPr id="101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7F75CF06-F2E0-4DEB-9FA2-0075F26D1A8C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5354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55</xdr:row>
      <xdr:rowOff>0</xdr:rowOff>
    </xdr:from>
    <xdr:ext cx="304800" cy="304800"/>
    <xdr:sp macro="" textlink="">
      <xdr:nvSpPr>
        <xdr:cNvPr id="102" name="AutoShape 8" descr="Tunnel bleu avec fenÃªtre, longueur : 300 cm">
          <a:extLst>
            <a:ext uri="{FF2B5EF4-FFF2-40B4-BE49-F238E27FC236}">
              <a16:creationId xmlns="" xmlns:a16="http://schemas.microsoft.com/office/drawing/2014/main" id="{01BB1BCB-BC02-40DD-8057-8D9C3139E203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5354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56</xdr:row>
      <xdr:rowOff>0</xdr:rowOff>
    </xdr:from>
    <xdr:ext cx="304800" cy="304800"/>
    <xdr:sp macro="" textlink="">
      <xdr:nvSpPr>
        <xdr:cNvPr id="103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02CE9E4B-BA91-49A1-8FD1-EF643ECC287F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5455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56</xdr:row>
      <xdr:rowOff>0</xdr:rowOff>
    </xdr:from>
    <xdr:ext cx="304800" cy="304800"/>
    <xdr:sp macro="" textlink="">
      <xdr:nvSpPr>
        <xdr:cNvPr id="104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24E0B464-9A11-4343-A691-A0E905648FFE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5455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56</xdr:row>
      <xdr:rowOff>0</xdr:rowOff>
    </xdr:from>
    <xdr:ext cx="304800" cy="304800"/>
    <xdr:sp macro="" textlink="">
      <xdr:nvSpPr>
        <xdr:cNvPr id="105" name="AutoShape 8" descr="Tunnel bleu avec fenÃªtre, longueur : 300 cm">
          <a:extLst>
            <a:ext uri="{FF2B5EF4-FFF2-40B4-BE49-F238E27FC236}">
              <a16:creationId xmlns="" xmlns:a16="http://schemas.microsoft.com/office/drawing/2014/main" id="{89AC0449-A989-4E4C-95C0-FD5F55A2F32B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5455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57</xdr:row>
      <xdr:rowOff>0</xdr:rowOff>
    </xdr:from>
    <xdr:ext cx="304800" cy="304800"/>
    <xdr:sp macro="" textlink="">
      <xdr:nvSpPr>
        <xdr:cNvPr id="106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1388B631-8EE9-4F3A-82C5-E0CD8ED35A88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5557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57</xdr:row>
      <xdr:rowOff>0</xdr:rowOff>
    </xdr:from>
    <xdr:ext cx="304800" cy="304800"/>
    <xdr:sp macro="" textlink="">
      <xdr:nvSpPr>
        <xdr:cNvPr id="107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210AD464-BA44-494B-B4F9-A19411096E1B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5557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57</xdr:row>
      <xdr:rowOff>0</xdr:rowOff>
    </xdr:from>
    <xdr:ext cx="304800" cy="304800"/>
    <xdr:sp macro="" textlink="">
      <xdr:nvSpPr>
        <xdr:cNvPr id="108" name="AutoShape 8" descr="Tunnel bleu avec fenÃªtre, longueur : 300 cm">
          <a:extLst>
            <a:ext uri="{FF2B5EF4-FFF2-40B4-BE49-F238E27FC236}">
              <a16:creationId xmlns="" xmlns:a16="http://schemas.microsoft.com/office/drawing/2014/main" id="{0E7349CD-752C-4488-A85C-1315A1B93DEA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5557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10</xdr:row>
      <xdr:rowOff>0</xdr:rowOff>
    </xdr:from>
    <xdr:ext cx="304800" cy="304800"/>
    <xdr:sp macro="" textlink="">
      <xdr:nvSpPr>
        <xdr:cNvPr id="109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D66E1756-CD3F-4839-BBC9-B39D18F7B7F3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782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10</xdr:row>
      <xdr:rowOff>0</xdr:rowOff>
    </xdr:from>
    <xdr:ext cx="304800" cy="304800"/>
    <xdr:sp macro="" textlink="">
      <xdr:nvSpPr>
        <xdr:cNvPr id="110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3DBCB1BD-93A2-4FEA-A35F-C7265D6485FE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782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10</xdr:row>
      <xdr:rowOff>0</xdr:rowOff>
    </xdr:from>
    <xdr:ext cx="304800" cy="304800"/>
    <xdr:sp macro="" textlink="">
      <xdr:nvSpPr>
        <xdr:cNvPr id="111" name="AutoShape 8" descr="Tunnel bleu avec fenÃªtre, longueur : 300 cm">
          <a:extLst>
            <a:ext uri="{FF2B5EF4-FFF2-40B4-BE49-F238E27FC236}">
              <a16:creationId xmlns="" xmlns:a16="http://schemas.microsoft.com/office/drawing/2014/main" id="{ADAE70B6-8630-4FE1-BD53-0768874E25FD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782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11</xdr:row>
      <xdr:rowOff>0</xdr:rowOff>
    </xdr:from>
    <xdr:ext cx="304800" cy="304800"/>
    <xdr:sp macro="" textlink="">
      <xdr:nvSpPr>
        <xdr:cNvPr id="112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906B85AE-F6D8-463A-9A81-30B225D04DE5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883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11</xdr:row>
      <xdr:rowOff>0</xdr:rowOff>
    </xdr:from>
    <xdr:ext cx="304800" cy="304800"/>
    <xdr:sp macro="" textlink="">
      <xdr:nvSpPr>
        <xdr:cNvPr id="113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139EDE26-3CC1-4080-8309-A1586CC510D3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883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11</xdr:row>
      <xdr:rowOff>0</xdr:rowOff>
    </xdr:from>
    <xdr:ext cx="304800" cy="304800"/>
    <xdr:sp macro="" textlink="">
      <xdr:nvSpPr>
        <xdr:cNvPr id="114" name="AutoShape 8" descr="Tunnel bleu avec fenÃªtre, longueur : 300 cm">
          <a:extLst>
            <a:ext uri="{FF2B5EF4-FFF2-40B4-BE49-F238E27FC236}">
              <a16:creationId xmlns="" xmlns:a16="http://schemas.microsoft.com/office/drawing/2014/main" id="{407329A0-934F-432A-AC19-71738D0F9CAB}"/>
            </a:ext>
          </a:extLst>
        </xdr:cNvPr>
        <xdr:cNvSpPr>
          <a:spLocks noChangeAspect="1" noChangeArrowheads="1"/>
        </xdr:cNvSpPr>
      </xdr:nvSpPr>
      <xdr:spPr bwMode="auto">
        <a:xfrm>
          <a:off x="10274300" y="883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833C9EC8-5AF4-4D1C-96DD-8DC78E5660AF}"/>
            </a:ext>
          </a:extLst>
        </xdr:cNvPr>
        <xdr:cNvSpPr>
          <a:spLocks noChangeAspect="1" noChangeArrowheads="1"/>
        </xdr:cNvSpPr>
      </xdr:nvSpPr>
      <xdr:spPr bwMode="auto">
        <a:xfrm>
          <a:off x="0" y="781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71716C76-881A-4069-9241-F80122CAE063}"/>
            </a:ext>
          </a:extLst>
        </xdr:cNvPr>
        <xdr:cNvSpPr>
          <a:spLocks noChangeAspect="1" noChangeArrowheads="1"/>
        </xdr:cNvSpPr>
      </xdr:nvSpPr>
      <xdr:spPr bwMode="auto">
        <a:xfrm>
          <a:off x="0" y="781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" name="AutoShape 8" descr="Tunnel bleu avec fenÃªtre, longueur : 300 cm">
          <a:extLst>
            <a:ext uri="{FF2B5EF4-FFF2-40B4-BE49-F238E27FC236}">
              <a16:creationId xmlns="" xmlns:a16="http://schemas.microsoft.com/office/drawing/2014/main" id="{CF34C172-0C14-4114-A1A5-428E2724E4D4}"/>
            </a:ext>
          </a:extLst>
        </xdr:cNvPr>
        <xdr:cNvSpPr>
          <a:spLocks noChangeAspect="1" noChangeArrowheads="1"/>
        </xdr:cNvSpPr>
      </xdr:nvSpPr>
      <xdr:spPr bwMode="auto">
        <a:xfrm>
          <a:off x="0" y="781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5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B9D66A02-76F0-4AB0-9411-12D318373223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6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5C54B501-7162-48B6-A873-294C3C83E70D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" name="AutoShape 8" descr="Tunnel bleu avec fenÃªtre, longueur : 300 cm">
          <a:extLst>
            <a:ext uri="{FF2B5EF4-FFF2-40B4-BE49-F238E27FC236}">
              <a16:creationId xmlns="" xmlns:a16="http://schemas.microsoft.com/office/drawing/2014/main" id="{D957505A-B2DE-4246-8F20-43E615AB608D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" name="AutoShape 1" descr="Lot de 40 plots Multi-Marker original avec support de transport">
          <a:extLst>
            <a:ext uri="{FF2B5EF4-FFF2-40B4-BE49-F238E27FC236}">
              <a16:creationId xmlns="" xmlns:a16="http://schemas.microsoft.com/office/drawing/2014/main" id="{F6D7ACD3-B36D-4381-870F-134BA1F46E79}"/>
            </a:ext>
          </a:extLst>
        </xdr:cNvPr>
        <xdr:cNvSpPr>
          <a:spLocks noChangeAspect="1" noChangeArrowheads="1"/>
        </xdr:cNvSpPr>
      </xdr:nvSpPr>
      <xdr:spPr bwMode="auto">
        <a:xfrm>
          <a:off x="0" y="1104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9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52639A09-7867-4188-8929-7793BA59B17B}"/>
            </a:ext>
          </a:extLst>
        </xdr:cNvPr>
        <xdr:cNvSpPr>
          <a:spLocks noChangeAspect="1" noChangeArrowheads="1"/>
        </xdr:cNvSpPr>
      </xdr:nvSpPr>
      <xdr:spPr bwMode="auto">
        <a:xfrm>
          <a:off x="0" y="1162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10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1B1033B4-656D-479C-A0C2-9488756F6389}"/>
            </a:ext>
          </a:extLst>
        </xdr:cNvPr>
        <xdr:cNvSpPr>
          <a:spLocks noChangeAspect="1" noChangeArrowheads="1"/>
        </xdr:cNvSpPr>
      </xdr:nvSpPr>
      <xdr:spPr bwMode="auto">
        <a:xfrm>
          <a:off x="0" y="1162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11" name="AutoShape 8" descr="Tunnel bleu avec fenÃªtre, longueur : 300 cm">
          <a:extLst>
            <a:ext uri="{FF2B5EF4-FFF2-40B4-BE49-F238E27FC236}">
              <a16:creationId xmlns="" xmlns:a16="http://schemas.microsoft.com/office/drawing/2014/main" id="{0F6EB1CD-0B44-4B3E-823C-C5F353111A56}"/>
            </a:ext>
          </a:extLst>
        </xdr:cNvPr>
        <xdr:cNvSpPr>
          <a:spLocks noChangeAspect="1" noChangeArrowheads="1"/>
        </xdr:cNvSpPr>
      </xdr:nvSpPr>
      <xdr:spPr bwMode="auto">
        <a:xfrm>
          <a:off x="0" y="1162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304800" cy="304800"/>
    <xdr:sp macro="" textlink="">
      <xdr:nvSpPr>
        <xdr:cNvPr id="12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30190B62-6BD8-4C9B-817B-D9B04E5752A3}"/>
            </a:ext>
          </a:extLst>
        </xdr:cNvPr>
        <xdr:cNvSpPr>
          <a:spLocks noChangeAspect="1" noChangeArrowheads="1"/>
        </xdr:cNvSpPr>
      </xdr:nvSpPr>
      <xdr:spPr bwMode="auto">
        <a:xfrm>
          <a:off x="1651000" y="1009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304800" cy="304800"/>
    <xdr:sp macro="" textlink="">
      <xdr:nvSpPr>
        <xdr:cNvPr id="13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919EDC16-28F0-424C-9044-BE0FD6E853BE}"/>
            </a:ext>
          </a:extLst>
        </xdr:cNvPr>
        <xdr:cNvSpPr>
          <a:spLocks noChangeAspect="1" noChangeArrowheads="1"/>
        </xdr:cNvSpPr>
      </xdr:nvSpPr>
      <xdr:spPr bwMode="auto">
        <a:xfrm>
          <a:off x="1651000" y="1009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304800" cy="304800"/>
    <xdr:sp macro="" textlink="">
      <xdr:nvSpPr>
        <xdr:cNvPr id="14" name="AutoShape 8" descr="Tunnel bleu avec fenÃªtre, longueur : 300 cm">
          <a:extLst>
            <a:ext uri="{FF2B5EF4-FFF2-40B4-BE49-F238E27FC236}">
              <a16:creationId xmlns="" xmlns:a16="http://schemas.microsoft.com/office/drawing/2014/main" id="{DB5AF670-95CD-4602-A514-A8191CA0568B}"/>
            </a:ext>
          </a:extLst>
        </xdr:cNvPr>
        <xdr:cNvSpPr>
          <a:spLocks noChangeAspect="1" noChangeArrowheads="1"/>
        </xdr:cNvSpPr>
      </xdr:nvSpPr>
      <xdr:spPr bwMode="auto">
        <a:xfrm>
          <a:off x="1651000" y="1009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304800" cy="304800"/>
    <xdr:sp macro="" textlink="">
      <xdr:nvSpPr>
        <xdr:cNvPr id="15" name="AutoShape 1" descr="Lot de 40 plots Multi-Marker original avec support de transport">
          <a:extLst>
            <a:ext uri="{FF2B5EF4-FFF2-40B4-BE49-F238E27FC236}">
              <a16:creationId xmlns="" xmlns:a16="http://schemas.microsoft.com/office/drawing/2014/main" id="{B18604ED-2211-4401-8217-55C3CCD7FCA3}"/>
            </a:ext>
          </a:extLst>
        </xdr:cNvPr>
        <xdr:cNvSpPr>
          <a:spLocks noChangeAspect="1" noChangeArrowheads="1"/>
        </xdr:cNvSpPr>
      </xdr:nvSpPr>
      <xdr:spPr bwMode="auto">
        <a:xfrm>
          <a:off x="1651000" y="1009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304800" cy="304800"/>
    <xdr:sp macro="" textlink="">
      <xdr:nvSpPr>
        <xdr:cNvPr id="16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2DC02EF5-CA40-4C76-8D7D-73B73CBF470E}"/>
            </a:ext>
          </a:extLst>
        </xdr:cNvPr>
        <xdr:cNvSpPr>
          <a:spLocks noChangeAspect="1" noChangeArrowheads="1"/>
        </xdr:cNvSpPr>
      </xdr:nvSpPr>
      <xdr:spPr bwMode="auto">
        <a:xfrm>
          <a:off x="1651000" y="1009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304800" cy="304800"/>
    <xdr:sp macro="" textlink="">
      <xdr:nvSpPr>
        <xdr:cNvPr id="17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122A3333-8D57-4B74-A4B5-E85BB0B33131}"/>
            </a:ext>
          </a:extLst>
        </xdr:cNvPr>
        <xdr:cNvSpPr>
          <a:spLocks noChangeAspect="1" noChangeArrowheads="1"/>
        </xdr:cNvSpPr>
      </xdr:nvSpPr>
      <xdr:spPr bwMode="auto">
        <a:xfrm>
          <a:off x="1651000" y="1009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304800" cy="304800"/>
    <xdr:sp macro="" textlink="">
      <xdr:nvSpPr>
        <xdr:cNvPr id="18" name="AutoShape 8" descr="Tunnel bleu avec fenÃªtre, longueur : 300 cm">
          <a:extLst>
            <a:ext uri="{FF2B5EF4-FFF2-40B4-BE49-F238E27FC236}">
              <a16:creationId xmlns="" xmlns:a16="http://schemas.microsoft.com/office/drawing/2014/main" id="{45C4769E-F9E0-410A-A082-9C2D23CD4776}"/>
            </a:ext>
          </a:extLst>
        </xdr:cNvPr>
        <xdr:cNvSpPr>
          <a:spLocks noChangeAspect="1" noChangeArrowheads="1"/>
        </xdr:cNvSpPr>
      </xdr:nvSpPr>
      <xdr:spPr bwMode="auto">
        <a:xfrm>
          <a:off x="1651000" y="1009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19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660C8259-8A64-444E-9F56-EDB297C8C88D}"/>
            </a:ext>
          </a:extLst>
        </xdr:cNvPr>
        <xdr:cNvSpPr>
          <a:spLocks noChangeAspect="1" noChangeArrowheads="1"/>
        </xdr:cNvSpPr>
      </xdr:nvSpPr>
      <xdr:spPr bwMode="auto">
        <a:xfrm>
          <a:off x="0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0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257AD35B-97EA-4D83-BD4D-9D57A4B0C8D2}"/>
            </a:ext>
          </a:extLst>
        </xdr:cNvPr>
        <xdr:cNvSpPr>
          <a:spLocks noChangeAspect="1" noChangeArrowheads="1"/>
        </xdr:cNvSpPr>
      </xdr:nvSpPr>
      <xdr:spPr bwMode="auto">
        <a:xfrm>
          <a:off x="0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1" name="AutoShape 8" descr="Tunnel bleu avec fenÃªtre, longueur : 300 cm">
          <a:extLst>
            <a:ext uri="{FF2B5EF4-FFF2-40B4-BE49-F238E27FC236}">
              <a16:creationId xmlns="" xmlns:a16="http://schemas.microsoft.com/office/drawing/2014/main" id="{DD95F417-64ED-44D4-BDA5-07D0FBD17C79}"/>
            </a:ext>
          </a:extLst>
        </xdr:cNvPr>
        <xdr:cNvSpPr>
          <a:spLocks noChangeAspect="1" noChangeArrowheads="1"/>
        </xdr:cNvSpPr>
      </xdr:nvSpPr>
      <xdr:spPr bwMode="auto">
        <a:xfrm>
          <a:off x="0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22" name="AutoShape 1" descr="Lot de 40 plots Multi-Marker original avec support de transport">
          <a:extLst>
            <a:ext uri="{FF2B5EF4-FFF2-40B4-BE49-F238E27FC236}">
              <a16:creationId xmlns="" xmlns:a16="http://schemas.microsoft.com/office/drawing/2014/main" id="{34E15A33-F3C7-44A4-BB2A-3638B6304104}"/>
            </a:ext>
          </a:extLst>
        </xdr:cNvPr>
        <xdr:cNvSpPr>
          <a:spLocks noChangeAspect="1" noChangeArrowheads="1"/>
        </xdr:cNvSpPr>
      </xdr:nvSpPr>
      <xdr:spPr bwMode="auto">
        <a:xfrm>
          <a:off x="0" y="514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3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2C65255A-E77A-474B-BC2E-8E90C61FF008}"/>
            </a:ext>
          </a:extLst>
        </xdr:cNvPr>
        <xdr:cNvSpPr>
          <a:spLocks noChangeAspect="1" noChangeArrowheads="1"/>
        </xdr:cNvSpPr>
      </xdr:nvSpPr>
      <xdr:spPr bwMode="auto">
        <a:xfrm>
          <a:off x="0" y="762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4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A07BDFF2-DE49-4ABD-85E4-760D211177B4}"/>
            </a:ext>
          </a:extLst>
        </xdr:cNvPr>
        <xdr:cNvSpPr>
          <a:spLocks noChangeAspect="1" noChangeArrowheads="1"/>
        </xdr:cNvSpPr>
      </xdr:nvSpPr>
      <xdr:spPr bwMode="auto">
        <a:xfrm>
          <a:off x="0" y="762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5" name="AutoShape 8" descr="Tunnel bleu avec fenÃªtre, longueur : 300 cm">
          <a:extLst>
            <a:ext uri="{FF2B5EF4-FFF2-40B4-BE49-F238E27FC236}">
              <a16:creationId xmlns="" xmlns:a16="http://schemas.microsoft.com/office/drawing/2014/main" id="{693C8FCA-77C3-4A6E-B89C-83C0A0E262E1}"/>
            </a:ext>
          </a:extLst>
        </xdr:cNvPr>
        <xdr:cNvSpPr>
          <a:spLocks noChangeAspect="1" noChangeArrowheads="1"/>
        </xdr:cNvSpPr>
      </xdr:nvSpPr>
      <xdr:spPr bwMode="auto">
        <a:xfrm>
          <a:off x="0" y="762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304800" cy="304800"/>
    <xdr:sp macro="" textlink="">
      <xdr:nvSpPr>
        <xdr:cNvPr id="26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27D7346E-FFB5-4FE4-8ABB-856BA178CA78}"/>
            </a:ext>
          </a:extLst>
        </xdr:cNvPr>
        <xdr:cNvSpPr>
          <a:spLocks noChangeAspect="1" noChangeArrowheads="1"/>
        </xdr:cNvSpPr>
      </xdr:nvSpPr>
      <xdr:spPr bwMode="auto">
        <a:xfrm>
          <a:off x="1651000" y="38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304800" cy="304800"/>
    <xdr:sp macro="" textlink="">
      <xdr:nvSpPr>
        <xdr:cNvPr id="27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AFCCD16C-6D05-465E-BBB1-3162316D9CE6}"/>
            </a:ext>
          </a:extLst>
        </xdr:cNvPr>
        <xdr:cNvSpPr>
          <a:spLocks noChangeAspect="1" noChangeArrowheads="1"/>
        </xdr:cNvSpPr>
      </xdr:nvSpPr>
      <xdr:spPr bwMode="auto">
        <a:xfrm>
          <a:off x="1651000" y="38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304800" cy="304800"/>
    <xdr:sp macro="" textlink="">
      <xdr:nvSpPr>
        <xdr:cNvPr id="28" name="AutoShape 8" descr="Tunnel bleu avec fenÃªtre, longueur : 300 cm">
          <a:extLst>
            <a:ext uri="{FF2B5EF4-FFF2-40B4-BE49-F238E27FC236}">
              <a16:creationId xmlns="" xmlns:a16="http://schemas.microsoft.com/office/drawing/2014/main" id="{3345A67D-0A4E-4717-B853-0A77A8EF05E9}"/>
            </a:ext>
          </a:extLst>
        </xdr:cNvPr>
        <xdr:cNvSpPr>
          <a:spLocks noChangeAspect="1" noChangeArrowheads="1"/>
        </xdr:cNvSpPr>
      </xdr:nvSpPr>
      <xdr:spPr bwMode="auto">
        <a:xfrm>
          <a:off x="1651000" y="38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476250</xdr:colOff>
      <xdr:row>3</xdr:row>
      <xdr:rowOff>19050</xdr:rowOff>
    </xdr:from>
    <xdr:ext cx="800100" cy="960638"/>
    <xdr:pic>
      <xdr:nvPicPr>
        <xdr:cNvPr id="29" name="Image 28">
          <a:extLst>
            <a:ext uri="{FF2B5EF4-FFF2-40B4-BE49-F238E27FC236}">
              <a16:creationId xmlns="" xmlns:a16="http://schemas.microsoft.com/office/drawing/2014/main" id="{62316050-2E4F-4996-87A6-F1FAB09C7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27250" y="400050"/>
          <a:ext cx="800100" cy="9606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9</xdr:row>
      <xdr:rowOff>0</xdr:rowOff>
    </xdr:from>
    <xdr:ext cx="304800" cy="304800"/>
    <xdr:sp macro="" textlink="">
      <xdr:nvSpPr>
        <xdr:cNvPr id="30" name="AutoShape 1" descr="Lot de 40 plots Multi-Marker original avec support de transport">
          <a:extLst>
            <a:ext uri="{FF2B5EF4-FFF2-40B4-BE49-F238E27FC236}">
              <a16:creationId xmlns="" xmlns:a16="http://schemas.microsoft.com/office/drawing/2014/main" id="{8A7F5626-EECF-4696-9ED4-68134BE2D29B}"/>
            </a:ext>
          </a:extLst>
        </xdr:cNvPr>
        <xdr:cNvSpPr>
          <a:spLocks noChangeAspect="1" noChangeArrowheads="1"/>
        </xdr:cNvSpPr>
      </xdr:nvSpPr>
      <xdr:spPr bwMode="auto">
        <a:xfrm>
          <a:off x="1651000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57150</xdr:colOff>
      <xdr:row>9</xdr:row>
      <xdr:rowOff>47625</xdr:rowOff>
    </xdr:from>
    <xdr:ext cx="1568231" cy="923645"/>
    <xdr:pic>
      <xdr:nvPicPr>
        <xdr:cNvPr id="31" name="Image 30">
          <a:extLst>
            <a:ext uri="{FF2B5EF4-FFF2-40B4-BE49-F238E27FC236}">
              <a16:creationId xmlns="" xmlns:a16="http://schemas.microsoft.com/office/drawing/2014/main" id="{880E857B-BC94-40B2-B742-6331A37D9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8150" y="1571625"/>
          <a:ext cx="1568231" cy="923645"/>
        </a:xfrm>
        <a:prstGeom prst="rect">
          <a:avLst/>
        </a:prstGeom>
      </xdr:spPr>
    </xdr:pic>
    <xdr:clientData/>
  </xdr:oneCellAnchor>
  <xdr:oneCellAnchor>
    <xdr:from>
      <xdr:col>2</xdr:col>
      <xdr:colOff>142876</xdr:colOff>
      <xdr:row>24</xdr:row>
      <xdr:rowOff>47626</xdr:rowOff>
    </xdr:from>
    <xdr:ext cx="1371600" cy="908728"/>
    <xdr:pic>
      <xdr:nvPicPr>
        <xdr:cNvPr id="32" name="Image 31">
          <a:extLst>
            <a:ext uri="{FF2B5EF4-FFF2-40B4-BE49-F238E27FC236}">
              <a16:creationId xmlns="" xmlns:a16="http://schemas.microsoft.com/office/drawing/2014/main" id="{BD18335A-83CA-407A-8C02-82ABFA4A7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93876" y="4429126"/>
          <a:ext cx="1371600" cy="908728"/>
        </a:xfrm>
        <a:prstGeom prst="rect">
          <a:avLst/>
        </a:prstGeom>
      </xdr:spPr>
    </xdr:pic>
    <xdr:clientData/>
  </xdr:oneCellAnchor>
  <xdr:oneCellAnchor>
    <xdr:from>
      <xdr:col>2</xdr:col>
      <xdr:colOff>323850</xdr:colOff>
      <xdr:row>21</xdr:row>
      <xdr:rowOff>76199</xdr:rowOff>
    </xdr:from>
    <xdr:ext cx="1031559" cy="885471"/>
    <xdr:pic>
      <xdr:nvPicPr>
        <xdr:cNvPr id="33" name="Image 32">
          <a:extLst>
            <a:ext uri="{FF2B5EF4-FFF2-40B4-BE49-F238E27FC236}">
              <a16:creationId xmlns="" xmlns:a16="http://schemas.microsoft.com/office/drawing/2014/main" id="{A3E37221-76BD-487B-9844-4C673DA17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74850" y="3886199"/>
          <a:ext cx="1031559" cy="885471"/>
        </a:xfrm>
        <a:prstGeom prst="rect">
          <a:avLst/>
        </a:prstGeom>
      </xdr:spPr>
    </xdr:pic>
    <xdr:clientData/>
  </xdr:oneCellAnchor>
  <xdr:oneCellAnchor>
    <xdr:from>
      <xdr:col>2</xdr:col>
      <xdr:colOff>352425</xdr:colOff>
      <xdr:row>27</xdr:row>
      <xdr:rowOff>19050</xdr:rowOff>
    </xdr:from>
    <xdr:ext cx="1104900" cy="959518"/>
    <xdr:pic>
      <xdr:nvPicPr>
        <xdr:cNvPr id="34" name="Image 33">
          <a:extLst>
            <a:ext uri="{FF2B5EF4-FFF2-40B4-BE49-F238E27FC236}">
              <a16:creationId xmlns="" xmlns:a16="http://schemas.microsoft.com/office/drawing/2014/main" id="{222276A9-71BD-4E84-9489-05B3138E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3425" y="4972050"/>
          <a:ext cx="1104900" cy="959518"/>
        </a:xfrm>
        <a:prstGeom prst="rect">
          <a:avLst/>
        </a:prstGeom>
      </xdr:spPr>
    </xdr:pic>
    <xdr:clientData/>
  </xdr:oneCellAnchor>
  <xdr:oneCellAnchor>
    <xdr:from>
      <xdr:col>2</xdr:col>
      <xdr:colOff>409575</xdr:colOff>
      <xdr:row>29</xdr:row>
      <xdr:rowOff>85725</xdr:rowOff>
    </xdr:from>
    <xdr:ext cx="847417" cy="896190"/>
    <xdr:pic>
      <xdr:nvPicPr>
        <xdr:cNvPr id="35" name="Image 34">
          <a:extLst>
            <a:ext uri="{FF2B5EF4-FFF2-40B4-BE49-F238E27FC236}">
              <a16:creationId xmlns="" xmlns:a16="http://schemas.microsoft.com/office/drawing/2014/main" id="{B0F9E600-A5A9-44CA-8359-7FFF43C5F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60575" y="5419725"/>
          <a:ext cx="847417" cy="896190"/>
        </a:xfrm>
        <a:prstGeom prst="rect">
          <a:avLst/>
        </a:prstGeom>
      </xdr:spPr>
    </xdr:pic>
    <xdr:clientData/>
  </xdr:oneCellAnchor>
  <xdr:oneCellAnchor>
    <xdr:from>
      <xdr:col>2</xdr:col>
      <xdr:colOff>361951</xdr:colOff>
      <xdr:row>30</xdr:row>
      <xdr:rowOff>47626</xdr:rowOff>
    </xdr:from>
    <xdr:ext cx="914400" cy="914400"/>
    <xdr:pic>
      <xdr:nvPicPr>
        <xdr:cNvPr id="36" name="Image 35">
          <a:extLst>
            <a:ext uri="{FF2B5EF4-FFF2-40B4-BE49-F238E27FC236}">
              <a16:creationId xmlns="" xmlns:a16="http://schemas.microsoft.com/office/drawing/2014/main" id="{1F294651-3295-4609-80FB-B51ABB7F9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12951" y="5572126"/>
          <a:ext cx="914400" cy="914400"/>
        </a:xfrm>
        <a:prstGeom prst="rect">
          <a:avLst/>
        </a:prstGeom>
      </xdr:spPr>
    </xdr:pic>
    <xdr:clientData/>
  </xdr:oneCellAnchor>
  <xdr:oneCellAnchor>
    <xdr:from>
      <xdr:col>2</xdr:col>
      <xdr:colOff>238125</xdr:colOff>
      <xdr:row>32</xdr:row>
      <xdr:rowOff>95250</xdr:rowOff>
    </xdr:from>
    <xdr:ext cx="1134000" cy="831188"/>
    <xdr:pic>
      <xdr:nvPicPr>
        <xdr:cNvPr id="37" name="Image 36">
          <a:extLst>
            <a:ext uri="{FF2B5EF4-FFF2-40B4-BE49-F238E27FC236}">
              <a16:creationId xmlns="" xmlns:a16="http://schemas.microsoft.com/office/drawing/2014/main" id="{155155AE-7B3E-4F15-A31F-E3B61F13F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89125" y="6000750"/>
          <a:ext cx="1134000" cy="831188"/>
        </a:xfrm>
        <a:prstGeom prst="rect">
          <a:avLst/>
        </a:prstGeom>
      </xdr:spPr>
    </xdr:pic>
    <xdr:clientData/>
  </xdr:oneCellAnchor>
  <xdr:oneCellAnchor>
    <xdr:from>
      <xdr:col>2</xdr:col>
      <xdr:colOff>323850</xdr:colOff>
      <xdr:row>33</xdr:row>
      <xdr:rowOff>95250</xdr:rowOff>
    </xdr:from>
    <xdr:ext cx="914400" cy="904825"/>
    <xdr:pic>
      <xdr:nvPicPr>
        <xdr:cNvPr id="38" name="Image 37">
          <a:extLst>
            <a:ext uri="{FF2B5EF4-FFF2-40B4-BE49-F238E27FC236}">
              <a16:creationId xmlns="" xmlns:a16="http://schemas.microsoft.com/office/drawing/2014/main" id="{BBF4258A-8C58-4940-B70C-48F30B4B0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74850" y="6191250"/>
          <a:ext cx="914400" cy="904825"/>
        </a:xfrm>
        <a:prstGeom prst="rect">
          <a:avLst/>
        </a:prstGeom>
      </xdr:spPr>
    </xdr:pic>
    <xdr:clientData/>
  </xdr:oneCellAnchor>
  <xdr:oneCellAnchor>
    <xdr:from>
      <xdr:col>2</xdr:col>
      <xdr:colOff>257175</xdr:colOff>
      <xdr:row>34</xdr:row>
      <xdr:rowOff>95250</xdr:rowOff>
    </xdr:from>
    <xdr:ext cx="1134000" cy="733765"/>
    <xdr:pic>
      <xdr:nvPicPr>
        <xdr:cNvPr id="39" name="Image 38">
          <a:extLst>
            <a:ext uri="{FF2B5EF4-FFF2-40B4-BE49-F238E27FC236}">
              <a16:creationId xmlns="" xmlns:a16="http://schemas.microsoft.com/office/drawing/2014/main" id="{B4DEDAA8-C0CB-44CA-AB98-64495F10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08175" y="6381750"/>
          <a:ext cx="1134000" cy="73376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</xdr:row>
      <xdr:rowOff>0</xdr:rowOff>
    </xdr:from>
    <xdr:ext cx="304800" cy="304800"/>
    <xdr:sp macro="" textlink="">
      <xdr:nvSpPr>
        <xdr:cNvPr id="40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7CF74D56-487E-443D-82E4-615DEE8398D6}"/>
            </a:ext>
          </a:extLst>
        </xdr:cNvPr>
        <xdr:cNvSpPr>
          <a:spLocks noChangeAspect="1" noChangeArrowheads="1"/>
        </xdr:cNvSpPr>
      </xdr:nvSpPr>
      <xdr:spPr bwMode="auto">
        <a:xfrm>
          <a:off x="1651000" y="57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04800"/>
    <xdr:sp macro="" textlink="">
      <xdr:nvSpPr>
        <xdr:cNvPr id="41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AEEAE855-171E-47D8-90E5-955757D2F693}"/>
            </a:ext>
          </a:extLst>
        </xdr:cNvPr>
        <xdr:cNvSpPr>
          <a:spLocks noChangeAspect="1" noChangeArrowheads="1"/>
        </xdr:cNvSpPr>
      </xdr:nvSpPr>
      <xdr:spPr bwMode="auto">
        <a:xfrm>
          <a:off x="1651000" y="57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304800" cy="304800"/>
    <xdr:sp macro="" textlink="">
      <xdr:nvSpPr>
        <xdr:cNvPr id="42" name="AutoShape 8" descr="Tunnel bleu avec fenÃªtre, longueur : 300 cm">
          <a:extLst>
            <a:ext uri="{FF2B5EF4-FFF2-40B4-BE49-F238E27FC236}">
              <a16:creationId xmlns="" xmlns:a16="http://schemas.microsoft.com/office/drawing/2014/main" id="{5BBF3E82-2D70-4FD4-B2A1-193D34DF299C}"/>
            </a:ext>
          </a:extLst>
        </xdr:cNvPr>
        <xdr:cNvSpPr>
          <a:spLocks noChangeAspect="1" noChangeArrowheads="1"/>
        </xdr:cNvSpPr>
      </xdr:nvSpPr>
      <xdr:spPr bwMode="auto">
        <a:xfrm>
          <a:off x="1651000" y="57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04800"/>
    <xdr:sp macro="" textlink="">
      <xdr:nvSpPr>
        <xdr:cNvPr id="43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5C802204-CDC7-4E44-9016-00E95906DBD1}"/>
            </a:ext>
          </a:extLst>
        </xdr:cNvPr>
        <xdr:cNvSpPr>
          <a:spLocks noChangeAspect="1" noChangeArrowheads="1"/>
        </xdr:cNvSpPr>
      </xdr:nvSpPr>
      <xdr:spPr bwMode="auto">
        <a:xfrm>
          <a:off x="165100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04800"/>
    <xdr:sp macro="" textlink="">
      <xdr:nvSpPr>
        <xdr:cNvPr id="44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E5CD792C-A2B4-4CCD-9794-773F6DD049A2}"/>
            </a:ext>
          </a:extLst>
        </xdr:cNvPr>
        <xdr:cNvSpPr>
          <a:spLocks noChangeAspect="1" noChangeArrowheads="1"/>
        </xdr:cNvSpPr>
      </xdr:nvSpPr>
      <xdr:spPr bwMode="auto">
        <a:xfrm>
          <a:off x="165100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04800"/>
    <xdr:sp macro="" textlink="">
      <xdr:nvSpPr>
        <xdr:cNvPr id="45" name="AutoShape 8" descr="Tunnel bleu avec fenÃªtre, longueur : 300 cm">
          <a:extLst>
            <a:ext uri="{FF2B5EF4-FFF2-40B4-BE49-F238E27FC236}">
              <a16:creationId xmlns="" xmlns:a16="http://schemas.microsoft.com/office/drawing/2014/main" id="{3FF9069D-3942-4AF3-8E09-BA770B59FCCF}"/>
            </a:ext>
          </a:extLst>
        </xdr:cNvPr>
        <xdr:cNvSpPr>
          <a:spLocks noChangeAspect="1" noChangeArrowheads="1"/>
        </xdr:cNvSpPr>
      </xdr:nvSpPr>
      <xdr:spPr bwMode="auto">
        <a:xfrm>
          <a:off x="165100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361950</xdr:colOff>
      <xdr:row>4</xdr:row>
      <xdr:rowOff>28337</xdr:rowOff>
    </xdr:from>
    <xdr:ext cx="972000" cy="972000"/>
    <xdr:pic>
      <xdr:nvPicPr>
        <xdr:cNvPr id="46" name="Image 45">
          <a:extLst>
            <a:ext uri="{FF2B5EF4-FFF2-40B4-BE49-F238E27FC236}">
              <a16:creationId xmlns="" xmlns:a16="http://schemas.microsoft.com/office/drawing/2014/main" id="{56E50F60-59D9-4E4E-ABCB-B22587A3D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599837"/>
          <a:ext cx="972000" cy="972000"/>
        </a:xfrm>
        <a:prstGeom prst="rect">
          <a:avLst/>
        </a:prstGeom>
      </xdr:spPr>
    </xdr:pic>
    <xdr:clientData/>
  </xdr:oneCellAnchor>
  <xdr:oneCellAnchor>
    <xdr:from>
      <xdr:col>2</xdr:col>
      <xdr:colOff>323850</xdr:colOff>
      <xdr:row>5</xdr:row>
      <xdr:rowOff>9525</xdr:rowOff>
    </xdr:from>
    <xdr:ext cx="1008000" cy="1008000"/>
    <xdr:pic>
      <xdr:nvPicPr>
        <xdr:cNvPr id="47" name="Image 46">
          <a:extLst>
            <a:ext uri="{FF2B5EF4-FFF2-40B4-BE49-F238E27FC236}">
              <a16:creationId xmlns="" xmlns:a16="http://schemas.microsoft.com/office/drawing/2014/main" id="{7162DAF1-F5E7-4F75-A92B-9EA268B16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4850" y="7715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323850</xdr:colOff>
      <xdr:row>7</xdr:row>
      <xdr:rowOff>19050</xdr:rowOff>
    </xdr:from>
    <xdr:ext cx="1074402" cy="999711"/>
    <xdr:pic>
      <xdr:nvPicPr>
        <xdr:cNvPr id="48" name="Image 47">
          <a:extLst>
            <a:ext uri="{FF2B5EF4-FFF2-40B4-BE49-F238E27FC236}">
              <a16:creationId xmlns="" xmlns:a16="http://schemas.microsoft.com/office/drawing/2014/main" id="{0359F4D8-2B50-4949-ACA5-5DBE27B0B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74850" y="1162050"/>
          <a:ext cx="1074402" cy="999711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</xdr:row>
      <xdr:rowOff>0</xdr:rowOff>
    </xdr:from>
    <xdr:ext cx="304800" cy="304800"/>
    <xdr:sp macro="" textlink="">
      <xdr:nvSpPr>
        <xdr:cNvPr id="49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27BA0962-5C8F-40DE-B993-B2F69D7D97E7}"/>
            </a:ext>
          </a:extLst>
        </xdr:cNvPr>
        <xdr:cNvSpPr>
          <a:spLocks noChangeAspect="1" noChangeArrowheads="1"/>
        </xdr:cNvSpPr>
      </xdr:nvSpPr>
      <xdr:spPr bwMode="auto">
        <a:xfrm>
          <a:off x="165100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04800"/>
    <xdr:sp macro="" textlink="">
      <xdr:nvSpPr>
        <xdr:cNvPr id="50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0676789A-006B-4D19-9ECF-DF3A1374E5C4}"/>
            </a:ext>
          </a:extLst>
        </xdr:cNvPr>
        <xdr:cNvSpPr>
          <a:spLocks noChangeAspect="1" noChangeArrowheads="1"/>
        </xdr:cNvSpPr>
      </xdr:nvSpPr>
      <xdr:spPr bwMode="auto">
        <a:xfrm>
          <a:off x="165100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</xdr:row>
      <xdr:rowOff>0</xdr:rowOff>
    </xdr:from>
    <xdr:ext cx="304800" cy="304800"/>
    <xdr:sp macro="" textlink="">
      <xdr:nvSpPr>
        <xdr:cNvPr id="51" name="AutoShape 8" descr="Tunnel bleu avec fenÃªtre, longueur : 300 cm">
          <a:extLst>
            <a:ext uri="{FF2B5EF4-FFF2-40B4-BE49-F238E27FC236}">
              <a16:creationId xmlns="" xmlns:a16="http://schemas.microsoft.com/office/drawing/2014/main" id="{BB862796-4F8C-4275-94CF-06C103070402}"/>
            </a:ext>
          </a:extLst>
        </xdr:cNvPr>
        <xdr:cNvSpPr>
          <a:spLocks noChangeAspect="1" noChangeArrowheads="1"/>
        </xdr:cNvSpPr>
      </xdr:nvSpPr>
      <xdr:spPr bwMode="auto">
        <a:xfrm>
          <a:off x="165100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</xdr:row>
      <xdr:rowOff>0</xdr:rowOff>
    </xdr:from>
    <xdr:ext cx="304800" cy="304800"/>
    <xdr:sp macro="" textlink="">
      <xdr:nvSpPr>
        <xdr:cNvPr id="52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0C351D67-61B1-4454-873E-20290C82AB07}"/>
            </a:ext>
          </a:extLst>
        </xdr:cNvPr>
        <xdr:cNvSpPr>
          <a:spLocks noChangeAspect="1" noChangeArrowheads="1"/>
        </xdr:cNvSpPr>
      </xdr:nvSpPr>
      <xdr:spPr bwMode="auto">
        <a:xfrm>
          <a:off x="1651000" y="95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</xdr:row>
      <xdr:rowOff>0</xdr:rowOff>
    </xdr:from>
    <xdr:ext cx="304800" cy="304800"/>
    <xdr:sp macro="" textlink="">
      <xdr:nvSpPr>
        <xdr:cNvPr id="53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4A455AA1-5103-421A-A83D-FABFB3CC50F7}"/>
            </a:ext>
          </a:extLst>
        </xdr:cNvPr>
        <xdr:cNvSpPr>
          <a:spLocks noChangeAspect="1" noChangeArrowheads="1"/>
        </xdr:cNvSpPr>
      </xdr:nvSpPr>
      <xdr:spPr bwMode="auto">
        <a:xfrm>
          <a:off x="1651000" y="95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</xdr:row>
      <xdr:rowOff>0</xdr:rowOff>
    </xdr:from>
    <xdr:ext cx="304800" cy="304800"/>
    <xdr:sp macro="" textlink="">
      <xdr:nvSpPr>
        <xdr:cNvPr id="54" name="AutoShape 8" descr="Tunnel bleu avec fenÃªtre, longueur : 300 cm">
          <a:extLst>
            <a:ext uri="{FF2B5EF4-FFF2-40B4-BE49-F238E27FC236}">
              <a16:creationId xmlns="" xmlns:a16="http://schemas.microsoft.com/office/drawing/2014/main" id="{3E772FDC-F798-4F43-AADA-0375E62490B8}"/>
            </a:ext>
          </a:extLst>
        </xdr:cNvPr>
        <xdr:cNvSpPr>
          <a:spLocks noChangeAspect="1" noChangeArrowheads="1"/>
        </xdr:cNvSpPr>
      </xdr:nvSpPr>
      <xdr:spPr bwMode="auto">
        <a:xfrm>
          <a:off x="1651000" y="95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361950</xdr:colOff>
      <xdr:row>5</xdr:row>
      <xdr:rowOff>28337</xdr:rowOff>
    </xdr:from>
    <xdr:ext cx="972000" cy="972000"/>
    <xdr:pic>
      <xdr:nvPicPr>
        <xdr:cNvPr id="55" name="Image 54">
          <a:extLst>
            <a:ext uri="{FF2B5EF4-FFF2-40B4-BE49-F238E27FC236}">
              <a16:creationId xmlns="" xmlns:a16="http://schemas.microsoft.com/office/drawing/2014/main" id="{A03294C2-FBF9-410B-A6E7-BFD0E1A18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790337"/>
          <a:ext cx="972000" cy="9720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6</xdr:row>
      <xdr:rowOff>9525</xdr:rowOff>
    </xdr:from>
    <xdr:ext cx="1008000" cy="1008000"/>
    <xdr:pic>
      <xdr:nvPicPr>
        <xdr:cNvPr id="56" name="Image 55">
          <a:extLst>
            <a:ext uri="{FF2B5EF4-FFF2-40B4-BE49-F238E27FC236}">
              <a16:creationId xmlns="" xmlns:a16="http://schemas.microsoft.com/office/drawing/2014/main" id="{AD1A1B24-73D2-4E59-A305-C4FFE5B68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0" y="9620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409575</xdr:colOff>
      <xdr:row>28</xdr:row>
      <xdr:rowOff>28575</xdr:rowOff>
    </xdr:from>
    <xdr:ext cx="876300" cy="876300"/>
    <xdr:pic>
      <xdr:nvPicPr>
        <xdr:cNvPr id="57" name="Image 56" descr="CONE 35 CM MULTIFONCTIONS 16 TROUS">
          <a:extLst>
            <a:ext uri="{FF2B5EF4-FFF2-40B4-BE49-F238E27FC236}">
              <a16:creationId xmlns="" xmlns:a16="http://schemas.microsoft.com/office/drawing/2014/main" id="{423ED994-2800-4E3D-9256-8B0691123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0575" y="51720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323850</xdr:colOff>
      <xdr:row>8</xdr:row>
      <xdr:rowOff>19050</xdr:rowOff>
    </xdr:from>
    <xdr:ext cx="1074402" cy="999711"/>
    <xdr:pic>
      <xdr:nvPicPr>
        <xdr:cNvPr id="58" name="Image 57">
          <a:extLst>
            <a:ext uri="{FF2B5EF4-FFF2-40B4-BE49-F238E27FC236}">
              <a16:creationId xmlns="" xmlns:a16="http://schemas.microsoft.com/office/drawing/2014/main" id="{AE448358-9043-4DDE-9369-BAA64DC92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74850" y="1352550"/>
          <a:ext cx="1074402" cy="999711"/>
        </a:xfrm>
        <a:prstGeom prst="rect">
          <a:avLst/>
        </a:prstGeom>
      </xdr:spPr>
    </xdr:pic>
    <xdr:clientData/>
  </xdr:oneCellAnchor>
  <xdr:oneCellAnchor>
    <xdr:from>
      <xdr:col>2</xdr:col>
      <xdr:colOff>381014</xdr:colOff>
      <xdr:row>10</xdr:row>
      <xdr:rowOff>108858</xdr:rowOff>
    </xdr:from>
    <xdr:ext cx="830358" cy="828000"/>
    <xdr:pic>
      <xdr:nvPicPr>
        <xdr:cNvPr id="59" name="Image 58">
          <a:extLst>
            <a:ext uri="{FF2B5EF4-FFF2-40B4-BE49-F238E27FC236}">
              <a16:creationId xmlns="" xmlns:a16="http://schemas.microsoft.com/office/drawing/2014/main" id="{D7288D4D-2B9A-4E66-8E02-1DF04F8ED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14" y="1823358"/>
          <a:ext cx="830358" cy="8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394607</xdr:colOff>
      <xdr:row>11</xdr:row>
      <xdr:rowOff>176893</xdr:rowOff>
    </xdr:from>
    <xdr:ext cx="722056" cy="720000"/>
    <xdr:pic>
      <xdr:nvPicPr>
        <xdr:cNvPr id="60" name="Image 59" descr="ANNEAU A PICOTS DIAMETRE 160MM">
          <a:extLst>
            <a:ext uri="{FF2B5EF4-FFF2-40B4-BE49-F238E27FC236}">
              <a16:creationId xmlns="" xmlns:a16="http://schemas.microsoft.com/office/drawing/2014/main" id="{63554DB7-9304-46C5-856A-D1365DF22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5607" y="2081893"/>
          <a:ext cx="72205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340181</xdr:colOff>
      <xdr:row>12</xdr:row>
      <xdr:rowOff>68036</xdr:rowOff>
    </xdr:from>
    <xdr:ext cx="866465" cy="864000"/>
    <xdr:pic>
      <xdr:nvPicPr>
        <xdr:cNvPr id="61" name="Image 60">
          <a:extLst>
            <a:ext uri="{FF2B5EF4-FFF2-40B4-BE49-F238E27FC236}">
              <a16:creationId xmlns="" xmlns:a16="http://schemas.microsoft.com/office/drawing/2014/main" id="{602C4983-E57C-498B-B8DB-909E6AD6A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1181" y="2163536"/>
          <a:ext cx="866465" cy="8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381000</xdr:colOff>
      <xdr:row>17</xdr:row>
      <xdr:rowOff>163286</xdr:rowOff>
    </xdr:from>
    <xdr:ext cx="719794" cy="720000"/>
    <xdr:pic>
      <xdr:nvPicPr>
        <xdr:cNvPr id="62" name="Image 61" descr="Ballon de basket Casal Sport Soft Securit">
          <a:extLst>
            <a:ext uri="{FF2B5EF4-FFF2-40B4-BE49-F238E27FC236}">
              <a16:creationId xmlns="" xmlns:a16="http://schemas.microsoft.com/office/drawing/2014/main" id="{FDF3DE4F-3B0D-4CE1-8BC6-28CF33D6F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0" y="3211286"/>
          <a:ext cx="71979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367394</xdr:colOff>
      <xdr:row>18</xdr:row>
      <xdr:rowOff>163285</xdr:rowOff>
    </xdr:from>
    <xdr:ext cx="719795" cy="720000"/>
    <xdr:pic>
      <xdr:nvPicPr>
        <xdr:cNvPr id="63" name="Image 62" descr="Ballon de football Casal Sport Soft Securit'">
          <a:extLst>
            <a:ext uri="{FF2B5EF4-FFF2-40B4-BE49-F238E27FC236}">
              <a16:creationId xmlns="" xmlns:a16="http://schemas.microsoft.com/office/drawing/2014/main" id="{E47508EF-584D-4D14-B233-082EE3A40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8394" y="3401785"/>
          <a:ext cx="71979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476250</xdr:colOff>
      <xdr:row>20</xdr:row>
      <xdr:rowOff>149678</xdr:rowOff>
    </xdr:from>
    <xdr:ext cx="719794" cy="720000"/>
    <xdr:pic>
      <xdr:nvPicPr>
        <xdr:cNvPr id="64" name="Image 63" descr="BALLON T.0 SOFT HIGHSCHOOL AIRFOAM CASAL">
          <a:extLst>
            <a:ext uri="{FF2B5EF4-FFF2-40B4-BE49-F238E27FC236}">
              <a16:creationId xmlns="" xmlns:a16="http://schemas.microsoft.com/office/drawing/2014/main" id="{2A48A510-17EC-4D0B-B4E3-3B05B52F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7250" y="3769178"/>
          <a:ext cx="71979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394608</xdr:colOff>
      <xdr:row>19</xdr:row>
      <xdr:rowOff>176893</xdr:rowOff>
    </xdr:from>
    <xdr:ext cx="719794" cy="720000"/>
    <xdr:pic>
      <xdr:nvPicPr>
        <xdr:cNvPr id="65" name="Image 64" descr="Ballon de rugby d'initiation Casal Sport Soft Security">
          <a:extLst>
            <a:ext uri="{FF2B5EF4-FFF2-40B4-BE49-F238E27FC236}">
              <a16:creationId xmlns="" xmlns:a16="http://schemas.microsoft.com/office/drawing/2014/main" id="{D702483B-7601-4EBD-87E8-34443D090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5608" y="3605893"/>
          <a:ext cx="71979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435428</xdr:colOff>
      <xdr:row>22</xdr:row>
      <xdr:rowOff>136071</xdr:rowOff>
    </xdr:from>
    <xdr:ext cx="722055" cy="720000"/>
    <xdr:pic>
      <xdr:nvPicPr>
        <xdr:cNvPr id="66" name="Image 65">
          <a:extLst>
            <a:ext uri="{FF2B5EF4-FFF2-40B4-BE49-F238E27FC236}">
              <a16:creationId xmlns="" xmlns:a16="http://schemas.microsoft.com/office/drawing/2014/main" id="{0F5EA065-B28D-4C5F-A6CD-A5C40549A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6428" y="4136571"/>
          <a:ext cx="72205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449035</xdr:colOff>
      <xdr:row>23</xdr:row>
      <xdr:rowOff>136071</xdr:rowOff>
    </xdr:from>
    <xdr:ext cx="722055" cy="720000"/>
    <xdr:pic>
      <xdr:nvPicPr>
        <xdr:cNvPr id="67" name="Image 66">
          <a:extLst>
            <a:ext uri="{FF2B5EF4-FFF2-40B4-BE49-F238E27FC236}">
              <a16:creationId xmlns="" xmlns:a16="http://schemas.microsoft.com/office/drawing/2014/main" id="{6E8BB80A-BD28-4971-AB8A-55B1C30AE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0035" y="4327071"/>
          <a:ext cx="72205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435429</xdr:colOff>
      <xdr:row>25</xdr:row>
      <xdr:rowOff>204107</xdr:rowOff>
    </xdr:from>
    <xdr:ext cx="722056" cy="720000"/>
    <xdr:pic>
      <xdr:nvPicPr>
        <xdr:cNvPr id="68" name="Image 67">
          <a:extLst>
            <a:ext uri="{FF2B5EF4-FFF2-40B4-BE49-F238E27FC236}">
              <a16:creationId xmlns="" xmlns:a16="http://schemas.microsoft.com/office/drawing/2014/main" id="{41772691-A1BD-4531-98A9-C8E5F2764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6429" y="4763407"/>
          <a:ext cx="72205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435428</xdr:colOff>
      <xdr:row>26</xdr:row>
      <xdr:rowOff>190500</xdr:rowOff>
    </xdr:from>
    <xdr:ext cx="719794" cy="720000"/>
    <xdr:pic>
      <xdr:nvPicPr>
        <xdr:cNvPr id="69" name="Image 68" descr="Lot de 20 raquettes Casal Sport Init 4 + 1 sac + 6 volants">
          <a:extLst>
            <a:ext uri="{FF2B5EF4-FFF2-40B4-BE49-F238E27FC236}">
              <a16:creationId xmlns="" xmlns:a16="http://schemas.microsoft.com/office/drawing/2014/main" id="{0EEC92B1-4867-4327-A694-062AD4985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6428" y="4953000"/>
          <a:ext cx="71979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421822</xdr:colOff>
      <xdr:row>15</xdr:row>
      <xdr:rowOff>190500</xdr:rowOff>
    </xdr:from>
    <xdr:ext cx="722055" cy="720000"/>
    <xdr:pic>
      <xdr:nvPicPr>
        <xdr:cNvPr id="70" name="Image 69">
          <a:extLst>
            <a:ext uri="{FF2B5EF4-FFF2-40B4-BE49-F238E27FC236}">
              <a16:creationId xmlns="" xmlns:a16="http://schemas.microsoft.com/office/drawing/2014/main" id="{3BEF70DA-9D2E-426C-AD14-776D9029C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2822" y="2857500"/>
          <a:ext cx="72205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408215</xdr:colOff>
      <xdr:row>14</xdr:row>
      <xdr:rowOff>149782</xdr:rowOff>
    </xdr:from>
    <xdr:ext cx="719794" cy="719794"/>
    <xdr:pic>
      <xdr:nvPicPr>
        <xdr:cNvPr id="71" name="Image 70">
          <a:extLst>
            <a:ext uri="{FF2B5EF4-FFF2-40B4-BE49-F238E27FC236}">
              <a16:creationId xmlns="" xmlns:a16="http://schemas.microsoft.com/office/drawing/2014/main" id="{6F7F139C-AC82-4BE9-AD72-171CAC0D6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59215" y="2626282"/>
          <a:ext cx="719794" cy="719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424543</xdr:colOff>
      <xdr:row>16</xdr:row>
      <xdr:rowOff>152504</xdr:rowOff>
    </xdr:from>
    <xdr:ext cx="719794" cy="719794"/>
    <xdr:pic>
      <xdr:nvPicPr>
        <xdr:cNvPr id="72" name="Image 71">
          <a:extLst>
            <a:ext uri="{FF2B5EF4-FFF2-40B4-BE49-F238E27FC236}">
              <a16:creationId xmlns="" xmlns:a16="http://schemas.microsoft.com/office/drawing/2014/main" id="{33EF7136-73E1-4558-B1F0-D7E5AE607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75543" y="3010004"/>
          <a:ext cx="719794" cy="719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435429</xdr:colOff>
      <xdr:row>13</xdr:row>
      <xdr:rowOff>149679</xdr:rowOff>
    </xdr:from>
    <xdr:ext cx="720000" cy="720206"/>
    <xdr:pic>
      <xdr:nvPicPr>
        <xdr:cNvPr id="73" name="Image 72" descr="Ballon pédagogique multiball Casal Sport 3 diamètres">
          <a:extLst>
            <a:ext uri="{FF2B5EF4-FFF2-40B4-BE49-F238E27FC236}">
              <a16:creationId xmlns="" xmlns:a16="http://schemas.microsoft.com/office/drawing/2014/main" id="{B35231AC-B485-46A0-96E4-7C68A194F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6429" y="2435679"/>
          <a:ext cx="720000" cy="72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361951</xdr:colOff>
      <xdr:row>31</xdr:row>
      <xdr:rowOff>47626</xdr:rowOff>
    </xdr:from>
    <xdr:ext cx="914400" cy="914400"/>
    <xdr:pic>
      <xdr:nvPicPr>
        <xdr:cNvPr id="74" name="Image 73">
          <a:extLst>
            <a:ext uri="{FF2B5EF4-FFF2-40B4-BE49-F238E27FC236}">
              <a16:creationId xmlns="" xmlns:a16="http://schemas.microsoft.com/office/drawing/2014/main" id="{AD07A550-90E7-4D9B-8272-67D4A015B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12951" y="5762626"/>
          <a:ext cx="914400" cy="914400"/>
        </a:xfrm>
        <a:prstGeom prst="rect">
          <a:avLst/>
        </a:prstGeom>
      </xdr:spPr>
    </xdr:pic>
    <xdr:clientData/>
  </xdr:oneCellAnchor>
  <xdr:oneCellAnchor>
    <xdr:from>
      <xdr:col>2</xdr:col>
      <xdr:colOff>326572</xdr:colOff>
      <xdr:row>35</xdr:row>
      <xdr:rowOff>108857</xdr:rowOff>
    </xdr:from>
    <xdr:ext cx="722056" cy="720000"/>
    <xdr:pic>
      <xdr:nvPicPr>
        <xdr:cNvPr id="75" name="Image 74" descr="Compresseur Robusto">
          <a:extLst>
            <a:ext uri="{FF2B5EF4-FFF2-40B4-BE49-F238E27FC236}">
              <a16:creationId xmlns="" xmlns:a16="http://schemas.microsoft.com/office/drawing/2014/main" id="{23B1535F-3D7E-46E8-880E-A4090637A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572" y="6585857"/>
          <a:ext cx="72205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381001</xdr:colOff>
      <xdr:row>36</xdr:row>
      <xdr:rowOff>149678</xdr:rowOff>
    </xdr:from>
    <xdr:ext cx="721235" cy="720000"/>
    <xdr:pic>
      <xdr:nvPicPr>
        <xdr:cNvPr id="76" name="Image 75" descr="Manomètre Contrôleur de pression Standard">
          <a:extLst>
            <a:ext uri="{FF2B5EF4-FFF2-40B4-BE49-F238E27FC236}">
              <a16:creationId xmlns="" xmlns:a16="http://schemas.microsoft.com/office/drawing/2014/main" id="{889F0D88-BC75-4707-A6C3-CB816B4EB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1" y="6817178"/>
          <a:ext cx="72123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394608</xdr:colOff>
      <xdr:row>37</xdr:row>
      <xdr:rowOff>149679</xdr:rowOff>
    </xdr:from>
    <xdr:ext cx="721235" cy="720000"/>
    <xdr:pic>
      <xdr:nvPicPr>
        <xdr:cNvPr id="77" name="Image 76" descr="Lot de 10 aiguilles métalliques pour gonfleur">
          <a:extLst>
            <a:ext uri="{FF2B5EF4-FFF2-40B4-BE49-F238E27FC236}">
              <a16:creationId xmlns="" xmlns:a16="http://schemas.microsoft.com/office/drawing/2014/main" id="{39F90A4E-EB8B-49D6-82DD-149398A96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5608" y="7007679"/>
          <a:ext cx="72123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314325</xdr:colOff>
      <xdr:row>39</xdr:row>
      <xdr:rowOff>0</xdr:rowOff>
    </xdr:from>
    <xdr:ext cx="1009237" cy="1009237"/>
    <xdr:pic>
      <xdr:nvPicPr>
        <xdr:cNvPr id="78" name="Image 77">
          <a:extLst>
            <a:ext uri="{FF2B5EF4-FFF2-40B4-BE49-F238E27FC236}">
              <a16:creationId xmlns="" xmlns:a16="http://schemas.microsoft.com/office/drawing/2014/main" id="{04714626-824B-445D-AB37-BDDBD9B76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65325" y="7239000"/>
          <a:ext cx="1009237" cy="1009237"/>
        </a:xfrm>
        <a:prstGeom prst="rect">
          <a:avLst/>
        </a:prstGeom>
      </xdr:spPr>
    </xdr:pic>
    <xdr:clientData/>
  </xdr:oneCellAnchor>
  <xdr:oneCellAnchor>
    <xdr:from>
      <xdr:col>2</xdr:col>
      <xdr:colOff>95250</xdr:colOff>
      <xdr:row>38</xdr:row>
      <xdr:rowOff>47625</xdr:rowOff>
    </xdr:from>
    <xdr:ext cx="1533525" cy="855455"/>
    <xdr:pic>
      <xdr:nvPicPr>
        <xdr:cNvPr id="79" name="Image 78">
          <a:extLst>
            <a:ext uri="{FF2B5EF4-FFF2-40B4-BE49-F238E27FC236}">
              <a16:creationId xmlns="" xmlns:a16="http://schemas.microsoft.com/office/drawing/2014/main" id="{45C17A7B-9FA3-4CB5-B9B2-7F6F576AF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46250" y="7096125"/>
          <a:ext cx="1533525" cy="855455"/>
        </a:xfrm>
        <a:prstGeom prst="rect">
          <a:avLst/>
        </a:prstGeom>
      </xdr:spPr>
    </xdr:pic>
    <xdr:clientData/>
  </xdr:oneCellAnchor>
  <xdr:oneCellAnchor>
    <xdr:from>
      <xdr:col>2</xdr:col>
      <xdr:colOff>438150</xdr:colOff>
      <xdr:row>40</xdr:row>
      <xdr:rowOff>66675</xdr:rowOff>
    </xdr:from>
    <xdr:ext cx="834671" cy="914400"/>
    <xdr:pic>
      <xdr:nvPicPr>
        <xdr:cNvPr id="80" name="Image 79">
          <a:extLst>
            <a:ext uri="{FF2B5EF4-FFF2-40B4-BE49-F238E27FC236}">
              <a16:creationId xmlns="" xmlns:a16="http://schemas.microsoft.com/office/drawing/2014/main" id="{52D72502-5BBE-4380-B57C-748DB8D95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089150" y="7496175"/>
          <a:ext cx="834671" cy="914400"/>
        </a:xfrm>
        <a:prstGeom prst="rect">
          <a:avLst/>
        </a:prstGeom>
      </xdr:spPr>
    </xdr:pic>
    <xdr:clientData/>
  </xdr:oneCellAnchor>
  <xdr:oneCellAnchor>
    <xdr:from>
      <xdr:col>2</xdr:col>
      <xdr:colOff>462643</xdr:colOff>
      <xdr:row>41</xdr:row>
      <xdr:rowOff>107900</xdr:rowOff>
    </xdr:from>
    <xdr:ext cx="834671" cy="834671"/>
    <xdr:pic>
      <xdr:nvPicPr>
        <xdr:cNvPr id="81" name="Image 80">
          <a:extLst>
            <a:ext uri="{FF2B5EF4-FFF2-40B4-BE49-F238E27FC236}">
              <a16:creationId xmlns="" xmlns:a16="http://schemas.microsoft.com/office/drawing/2014/main" id="{EF86559F-5B6A-4C71-95DC-92D593FE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13643" y="7727900"/>
          <a:ext cx="834671" cy="834671"/>
        </a:xfrm>
        <a:prstGeom prst="rect">
          <a:avLst/>
        </a:prstGeom>
      </xdr:spPr>
    </xdr:pic>
    <xdr:clientData/>
  </xdr:oneCellAnchor>
  <xdr:oneCellAnchor>
    <xdr:from>
      <xdr:col>2</xdr:col>
      <xdr:colOff>408214</xdr:colOff>
      <xdr:row>42</xdr:row>
      <xdr:rowOff>54428</xdr:rowOff>
    </xdr:from>
    <xdr:ext cx="834671" cy="834671"/>
    <xdr:pic>
      <xdr:nvPicPr>
        <xdr:cNvPr id="82" name="Image 81">
          <a:extLst>
            <a:ext uri="{FF2B5EF4-FFF2-40B4-BE49-F238E27FC236}">
              <a16:creationId xmlns="" xmlns:a16="http://schemas.microsoft.com/office/drawing/2014/main" id="{DE64CD7E-95DB-49BB-B7D3-B1AB85E10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59214" y="7864928"/>
          <a:ext cx="834671" cy="834671"/>
        </a:xfrm>
        <a:prstGeom prst="rect">
          <a:avLst/>
        </a:prstGeom>
      </xdr:spPr>
    </xdr:pic>
    <xdr:clientData/>
  </xdr:oneCellAnchor>
  <xdr:oneCellAnchor>
    <xdr:from>
      <xdr:col>2</xdr:col>
      <xdr:colOff>370114</xdr:colOff>
      <xdr:row>43</xdr:row>
      <xdr:rowOff>84364</xdr:rowOff>
    </xdr:from>
    <xdr:ext cx="834671" cy="834671"/>
    <xdr:pic>
      <xdr:nvPicPr>
        <xdr:cNvPr id="83" name="Image 82">
          <a:extLst>
            <a:ext uri="{FF2B5EF4-FFF2-40B4-BE49-F238E27FC236}">
              <a16:creationId xmlns="" xmlns:a16="http://schemas.microsoft.com/office/drawing/2014/main" id="{2FE4C6E4-75BB-4943-BD6A-C200C6A2D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21114" y="8085364"/>
          <a:ext cx="834671" cy="834671"/>
        </a:xfrm>
        <a:prstGeom prst="rect">
          <a:avLst/>
        </a:prstGeom>
      </xdr:spPr>
    </xdr:pic>
    <xdr:clientData/>
  </xdr:oneCellAnchor>
  <xdr:oneCellAnchor>
    <xdr:from>
      <xdr:col>2</xdr:col>
      <xdr:colOff>421821</xdr:colOff>
      <xdr:row>44</xdr:row>
      <xdr:rowOff>95250</xdr:rowOff>
    </xdr:from>
    <xdr:ext cx="834671" cy="834671"/>
    <xdr:pic>
      <xdr:nvPicPr>
        <xdr:cNvPr id="84" name="Image 83">
          <a:extLst>
            <a:ext uri="{FF2B5EF4-FFF2-40B4-BE49-F238E27FC236}">
              <a16:creationId xmlns="" xmlns:a16="http://schemas.microsoft.com/office/drawing/2014/main" id="{15A02D67-3CCC-43F3-B280-98D1C088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72821" y="8286750"/>
          <a:ext cx="834671" cy="834671"/>
        </a:xfrm>
        <a:prstGeom prst="rect">
          <a:avLst/>
        </a:prstGeom>
      </xdr:spPr>
    </xdr:pic>
    <xdr:clientData/>
  </xdr:oneCellAnchor>
  <xdr:oneCellAnchor>
    <xdr:from>
      <xdr:col>2</xdr:col>
      <xdr:colOff>367393</xdr:colOff>
      <xdr:row>45</xdr:row>
      <xdr:rowOff>122465</xdr:rowOff>
    </xdr:from>
    <xdr:ext cx="719794" cy="720000"/>
    <xdr:pic>
      <xdr:nvPicPr>
        <xdr:cNvPr id="85" name="Image 84" descr="BARRE PRIMAGYM FIXE">
          <a:extLst>
            <a:ext uri="{FF2B5EF4-FFF2-40B4-BE49-F238E27FC236}">
              <a16:creationId xmlns="" xmlns:a16="http://schemas.microsoft.com/office/drawing/2014/main" id="{A3D330EF-27B0-4403-9259-2DF2C7B1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8393" y="8504465"/>
          <a:ext cx="71979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435428</xdr:colOff>
      <xdr:row>46</xdr:row>
      <xdr:rowOff>108960</xdr:rowOff>
    </xdr:from>
    <xdr:ext cx="719794" cy="719794"/>
    <xdr:pic>
      <xdr:nvPicPr>
        <xdr:cNvPr id="86" name="Image 85">
          <a:extLst>
            <a:ext uri="{FF2B5EF4-FFF2-40B4-BE49-F238E27FC236}">
              <a16:creationId xmlns="" xmlns:a16="http://schemas.microsoft.com/office/drawing/2014/main" id="{69528930-47B9-4EAE-84CD-2AA348515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86428" y="8681460"/>
          <a:ext cx="719794" cy="719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408214</xdr:colOff>
      <xdr:row>47</xdr:row>
      <xdr:rowOff>122465</xdr:rowOff>
    </xdr:from>
    <xdr:ext cx="719794" cy="719794"/>
    <xdr:pic>
      <xdr:nvPicPr>
        <xdr:cNvPr id="87" name="Image 86">
          <a:extLst>
            <a:ext uri="{FF2B5EF4-FFF2-40B4-BE49-F238E27FC236}">
              <a16:creationId xmlns="" xmlns:a16="http://schemas.microsoft.com/office/drawing/2014/main" id="{28C6E58A-842B-4170-92DF-E9035021B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59214" y="8885465"/>
          <a:ext cx="719794" cy="719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312965</xdr:colOff>
      <xdr:row>48</xdr:row>
      <xdr:rowOff>27214</xdr:rowOff>
    </xdr:from>
    <xdr:ext cx="719794" cy="719794"/>
    <xdr:pic>
      <xdr:nvPicPr>
        <xdr:cNvPr id="88" name="Image 87">
          <a:extLst>
            <a:ext uri="{FF2B5EF4-FFF2-40B4-BE49-F238E27FC236}">
              <a16:creationId xmlns="" xmlns:a16="http://schemas.microsoft.com/office/drawing/2014/main" id="{9CA70F8D-BDDF-4491-9E48-2A95A8444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963965" y="8980714"/>
          <a:ext cx="719794" cy="719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340179</xdr:colOff>
      <xdr:row>49</xdr:row>
      <xdr:rowOff>81643</xdr:rowOff>
    </xdr:from>
    <xdr:ext cx="719794" cy="719794"/>
    <xdr:pic>
      <xdr:nvPicPr>
        <xdr:cNvPr id="89" name="Image 88">
          <a:extLst>
            <a:ext uri="{FF2B5EF4-FFF2-40B4-BE49-F238E27FC236}">
              <a16:creationId xmlns="" xmlns:a16="http://schemas.microsoft.com/office/drawing/2014/main" id="{3215AAD7-DD08-4E00-A6C0-8E11EE86B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991179" y="9225643"/>
          <a:ext cx="719794" cy="719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421821</xdr:colOff>
      <xdr:row>50</xdr:row>
      <xdr:rowOff>68035</xdr:rowOff>
    </xdr:from>
    <xdr:ext cx="719794" cy="720000"/>
    <xdr:pic>
      <xdr:nvPicPr>
        <xdr:cNvPr id="90" name="Image 89" descr="Chariot Trolley Bag">
          <a:extLst>
            <a:ext uri="{FF2B5EF4-FFF2-40B4-BE49-F238E27FC236}">
              <a16:creationId xmlns="" xmlns:a16="http://schemas.microsoft.com/office/drawing/2014/main" id="{DC46662C-A723-45A1-A108-04D857B25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2821" y="9402535"/>
          <a:ext cx="71979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133350</xdr:colOff>
      <xdr:row>51</xdr:row>
      <xdr:rowOff>19050</xdr:rowOff>
    </xdr:from>
    <xdr:ext cx="1499521" cy="997200"/>
    <xdr:pic>
      <xdr:nvPicPr>
        <xdr:cNvPr id="91" name="Image 90">
          <a:extLst>
            <a:ext uri="{FF2B5EF4-FFF2-40B4-BE49-F238E27FC236}">
              <a16:creationId xmlns="" xmlns:a16="http://schemas.microsoft.com/office/drawing/2014/main" id="{E415B99B-2EC0-4172-ADC9-1493E856F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84350" y="9544050"/>
          <a:ext cx="1499521" cy="997200"/>
        </a:xfrm>
        <a:prstGeom prst="rect">
          <a:avLst/>
        </a:prstGeom>
      </xdr:spPr>
    </xdr:pic>
    <xdr:clientData/>
  </xdr:oneCellAnchor>
  <xdr:oneCellAnchor>
    <xdr:from>
      <xdr:col>2</xdr:col>
      <xdr:colOff>171451</xdr:colOff>
      <xdr:row>52</xdr:row>
      <xdr:rowOff>9525</xdr:rowOff>
    </xdr:from>
    <xdr:ext cx="1305159" cy="972000"/>
    <xdr:pic>
      <xdr:nvPicPr>
        <xdr:cNvPr id="92" name="Image 91">
          <a:extLst>
            <a:ext uri="{FF2B5EF4-FFF2-40B4-BE49-F238E27FC236}">
              <a16:creationId xmlns="" xmlns:a16="http://schemas.microsoft.com/office/drawing/2014/main" id="{509DAFFE-BDC3-4C31-AB40-702C3997C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822451" y="9725025"/>
          <a:ext cx="1305159" cy="972000"/>
        </a:xfrm>
        <a:prstGeom prst="rect">
          <a:avLst/>
        </a:prstGeom>
      </xdr:spPr>
    </xdr:pic>
    <xdr:clientData/>
  </xdr:oneCellAnchor>
  <xdr:oneCellAnchor>
    <xdr:from>
      <xdr:col>2</xdr:col>
      <xdr:colOff>166579</xdr:colOff>
      <xdr:row>53</xdr:row>
      <xdr:rowOff>0</xdr:rowOff>
    </xdr:from>
    <xdr:ext cx="972000" cy="972000"/>
    <xdr:pic>
      <xdr:nvPicPr>
        <xdr:cNvPr id="93" name="Image 92">
          <a:extLst>
            <a:ext uri="{FF2B5EF4-FFF2-40B4-BE49-F238E27FC236}">
              <a16:creationId xmlns="" xmlns:a16="http://schemas.microsoft.com/office/drawing/2014/main" id="{D50FC512-F237-49D1-B6E1-BBFD6F08F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17579" y="9906000"/>
          <a:ext cx="972000" cy="972000"/>
        </a:xfrm>
        <a:prstGeom prst="rect">
          <a:avLst/>
        </a:prstGeom>
      </xdr:spPr>
    </xdr:pic>
    <xdr:clientData/>
  </xdr:oneCellAnchor>
  <xdr:oneCellAnchor>
    <xdr:from>
      <xdr:col>2</xdr:col>
      <xdr:colOff>166579</xdr:colOff>
      <xdr:row>54</xdr:row>
      <xdr:rowOff>0</xdr:rowOff>
    </xdr:from>
    <xdr:ext cx="972000" cy="972000"/>
    <xdr:pic>
      <xdr:nvPicPr>
        <xdr:cNvPr id="94" name="Image 93">
          <a:extLst>
            <a:ext uri="{FF2B5EF4-FFF2-40B4-BE49-F238E27FC236}">
              <a16:creationId xmlns="" xmlns:a16="http://schemas.microsoft.com/office/drawing/2014/main" id="{3FDA5C98-867A-46BE-A46C-D2CE2511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17579" y="10096500"/>
          <a:ext cx="972000" cy="972000"/>
        </a:xfrm>
        <a:prstGeom prst="rect">
          <a:avLst/>
        </a:prstGeom>
      </xdr:spPr>
    </xdr:pic>
    <xdr:clientData/>
  </xdr:oneCellAnchor>
  <xdr:oneCellAnchor>
    <xdr:from>
      <xdr:col>2</xdr:col>
      <xdr:colOff>258536</xdr:colOff>
      <xdr:row>55</xdr:row>
      <xdr:rowOff>40822</xdr:rowOff>
    </xdr:from>
    <xdr:ext cx="972000" cy="972000"/>
    <xdr:pic>
      <xdr:nvPicPr>
        <xdr:cNvPr id="95" name="Image 94">
          <a:extLst>
            <a:ext uri="{FF2B5EF4-FFF2-40B4-BE49-F238E27FC236}">
              <a16:creationId xmlns="" xmlns:a16="http://schemas.microsoft.com/office/drawing/2014/main" id="{437F18BB-8E9A-41DD-8B98-336699900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9536" y="10327822"/>
          <a:ext cx="972000" cy="972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6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3EAA186B-9452-4C96-A158-B740AF6F57CB}"/>
            </a:ext>
          </a:extLst>
        </xdr:cNvPr>
        <xdr:cNvSpPr>
          <a:spLocks noChangeAspect="1" noChangeArrowheads="1"/>
        </xdr:cNvSpPr>
      </xdr:nvSpPr>
      <xdr:spPr bwMode="auto">
        <a:xfrm>
          <a:off x="0" y="1028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7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7F75CF06-F2E0-4DEB-9FA2-0075F26D1A8C}"/>
            </a:ext>
          </a:extLst>
        </xdr:cNvPr>
        <xdr:cNvSpPr>
          <a:spLocks noChangeAspect="1" noChangeArrowheads="1"/>
        </xdr:cNvSpPr>
      </xdr:nvSpPr>
      <xdr:spPr bwMode="auto">
        <a:xfrm>
          <a:off x="0" y="1028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98" name="AutoShape 8" descr="Tunnel bleu avec fenÃªtre, longueur : 300 cm">
          <a:extLst>
            <a:ext uri="{FF2B5EF4-FFF2-40B4-BE49-F238E27FC236}">
              <a16:creationId xmlns="" xmlns:a16="http://schemas.microsoft.com/office/drawing/2014/main" id="{01BB1BCB-BC02-40DD-8057-8D9C3139E203}"/>
            </a:ext>
          </a:extLst>
        </xdr:cNvPr>
        <xdr:cNvSpPr>
          <a:spLocks noChangeAspect="1" noChangeArrowheads="1"/>
        </xdr:cNvSpPr>
      </xdr:nvSpPr>
      <xdr:spPr bwMode="auto">
        <a:xfrm>
          <a:off x="0" y="1028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258536</xdr:colOff>
      <xdr:row>56</xdr:row>
      <xdr:rowOff>40822</xdr:rowOff>
    </xdr:from>
    <xdr:ext cx="972000" cy="972000"/>
    <xdr:pic>
      <xdr:nvPicPr>
        <xdr:cNvPr id="99" name="Image 98">
          <a:extLst>
            <a:ext uri="{FF2B5EF4-FFF2-40B4-BE49-F238E27FC236}">
              <a16:creationId xmlns="" xmlns:a16="http://schemas.microsoft.com/office/drawing/2014/main" id="{664A768F-73EE-4B53-8BDA-03DD367CC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9536" y="10518322"/>
          <a:ext cx="972000" cy="972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0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02CE9E4B-BA91-49A1-8FD1-EF643ECC287F}"/>
            </a:ext>
          </a:extLst>
        </xdr:cNvPr>
        <xdr:cNvSpPr>
          <a:spLocks noChangeAspect="1" noChangeArrowheads="1"/>
        </xdr:cNvSpPr>
      </xdr:nvSpPr>
      <xdr:spPr bwMode="auto">
        <a:xfrm>
          <a:off x="0" y="1047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1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24E0B464-9A11-4343-A691-A0E905648FFE}"/>
            </a:ext>
          </a:extLst>
        </xdr:cNvPr>
        <xdr:cNvSpPr>
          <a:spLocks noChangeAspect="1" noChangeArrowheads="1"/>
        </xdr:cNvSpPr>
      </xdr:nvSpPr>
      <xdr:spPr bwMode="auto">
        <a:xfrm>
          <a:off x="0" y="1047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2" name="AutoShape 8" descr="Tunnel bleu avec fenÃªtre, longueur : 300 cm">
          <a:extLst>
            <a:ext uri="{FF2B5EF4-FFF2-40B4-BE49-F238E27FC236}">
              <a16:creationId xmlns="" xmlns:a16="http://schemas.microsoft.com/office/drawing/2014/main" id="{89AC0449-A989-4E4C-95C0-FD5F55A2F32B}"/>
            </a:ext>
          </a:extLst>
        </xdr:cNvPr>
        <xdr:cNvSpPr>
          <a:spLocks noChangeAspect="1" noChangeArrowheads="1"/>
        </xdr:cNvSpPr>
      </xdr:nvSpPr>
      <xdr:spPr bwMode="auto">
        <a:xfrm>
          <a:off x="0" y="1047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258536</xdr:colOff>
      <xdr:row>57</xdr:row>
      <xdr:rowOff>40822</xdr:rowOff>
    </xdr:from>
    <xdr:ext cx="972000" cy="972000"/>
    <xdr:pic>
      <xdr:nvPicPr>
        <xdr:cNvPr id="103" name="Image 102">
          <a:extLst>
            <a:ext uri="{FF2B5EF4-FFF2-40B4-BE49-F238E27FC236}">
              <a16:creationId xmlns="" xmlns:a16="http://schemas.microsoft.com/office/drawing/2014/main" id="{96E5BA12-3356-42A6-9247-DDD48AF5E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9536" y="10708822"/>
          <a:ext cx="972000" cy="972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104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1388B631-8EE9-4F3A-82C5-E0CD8ED35A88}"/>
            </a:ext>
          </a:extLst>
        </xdr:cNvPr>
        <xdr:cNvSpPr>
          <a:spLocks noChangeAspect="1" noChangeArrowheads="1"/>
        </xdr:cNvSpPr>
      </xdr:nvSpPr>
      <xdr:spPr bwMode="auto">
        <a:xfrm>
          <a:off x="0" y="1066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105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210AD464-BA44-494B-B4F9-A19411096E1B}"/>
            </a:ext>
          </a:extLst>
        </xdr:cNvPr>
        <xdr:cNvSpPr>
          <a:spLocks noChangeAspect="1" noChangeArrowheads="1"/>
        </xdr:cNvSpPr>
      </xdr:nvSpPr>
      <xdr:spPr bwMode="auto">
        <a:xfrm>
          <a:off x="0" y="1066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106" name="AutoShape 8" descr="Tunnel bleu avec fenÃªtre, longueur : 300 cm">
          <a:extLst>
            <a:ext uri="{FF2B5EF4-FFF2-40B4-BE49-F238E27FC236}">
              <a16:creationId xmlns="" xmlns:a16="http://schemas.microsoft.com/office/drawing/2014/main" id="{0E7349CD-752C-4488-A85C-1315A1B93DEA}"/>
            </a:ext>
          </a:extLst>
        </xdr:cNvPr>
        <xdr:cNvSpPr>
          <a:spLocks noChangeAspect="1" noChangeArrowheads="1"/>
        </xdr:cNvSpPr>
      </xdr:nvSpPr>
      <xdr:spPr bwMode="auto">
        <a:xfrm>
          <a:off x="0" y="1066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361950</xdr:colOff>
      <xdr:row>58</xdr:row>
      <xdr:rowOff>28575</xdr:rowOff>
    </xdr:from>
    <xdr:ext cx="969594" cy="972000"/>
    <xdr:pic>
      <xdr:nvPicPr>
        <xdr:cNvPr id="107" name="Image 106">
          <a:extLst>
            <a:ext uri="{FF2B5EF4-FFF2-40B4-BE49-F238E27FC236}">
              <a16:creationId xmlns="" xmlns:a16="http://schemas.microsoft.com/office/drawing/2014/main" id="{9F7527DE-01EC-4420-A0E9-9A649B0C6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012950" y="10887075"/>
          <a:ext cx="969594" cy="9720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59</xdr:row>
      <xdr:rowOff>28575</xdr:rowOff>
    </xdr:from>
    <xdr:ext cx="964782" cy="972000"/>
    <xdr:pic>
      <xdr:nvPicPr>
        <xdr:cNvPr id="108" name="Image 107">
          <a:extLst>
            <a:ext uri="{FF2B5EF4-FFF2-40B4-BE49-F238E27FC236}">
              <a16:creationId xmlns="" xmlns:a16="http://schemas.microsoft.com/office/drawing/2014/main" id="{8649561E-840A-49A0-A703-65FB68526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032000" y="11077575"/>
          <a:ext cx="964782" cy="972000"/>
        </a:xfrm>
        <a:prstGeom prst="rect">
          <a:avLst/>
        </a:prstGeom>
      </xdr:spPr>
    </xdr:pic>
    <xdr:clientData/>
  </xdr:oneCellAnchor>
  <xdr:oneCellAnchor>
    <xdr:from>
      <xdr:col>2</xdr:col>
      <xdr:colOff>400050</xdr:colOff>
      <xdr:row>59</xdr:row>
      <xdr:rowOff>1009650</xdr:rowOff>
    </xdr:from>
    <xdr:ext cx="964782" cy="973361"/>
    <xdr:pic>
      <xdr:nvPicPr>
        <xdr:cNvPr id="109" name="Image 108">
          <a:extLst>
            <a:ext uri="{FF2B5EF4-FFF2-40B4-BE49-F238E27FC236}">
              <a16:creationId xmlns="" xmlns:a16="http://schemas.microsoft.com/office/drawing/2014/main" id="{76B61C78-48FF-4CD8-9189-3C2CEC887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051050" y="11233150"/>
          <a:ext cx="964782" cy="973361"/>
        </a:xfrm>
        <a:prstGeom prst="rect">
          <a:avLst/>
        </a:prstGeom>
      </xdr:spPr>
    </xdr:pic>
    <xdr:clientData/>
  </xdr:oneCellAnchor>
  <xdr:oneCellAnchor>
    <xdr:from>
      <xdr:col>2</xdr:col>
      <xdr:colOff>503464</xdr:colOff>
      <xdr:row>61</xdr:row>
      <xdr:rowOff>136071</xdr:rowOff>
    </xdr:from>
    <xdr:ext cx="719794" cy="720000"/>
    <xdr:pic>
      <xdr:nvPicPr>
        <xdr:cNvPr id="110" name="Image 109" descr="Mini-trampoline GES à sandow">
          <a:extLst>
            <a:ext uri="{FF2B5EF4-FFF2-40B4-BE49-F238E27FC236}">
              <a16:creationId xmlns="" xmlns:a16="http://schemas.microsoft.com/office/drawing/2014/main" id="{E6B25959-7D3B-4151-A18A-3BF967F41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4464" y="11566071"/>
          <a:ext cx="71979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326571</xdr:colOff>
      <xdr:row>62</xdr:row>
      <xdr:rowOff>27215</xdr:rowOff>
    </xdr:from>
    <xdr:ext cx="993321" cy="989069"/>
    <xdr:pic>
      <xdr:nvPicPr>
        <xdr:cNvPr id="111" name="Image 110" descr="TREMPLIN SCOLAIRE GYMNOVA">
          <a:extLst>
            <a:ext uri="{FF2B5EF4-FFF2-40B4-BE49-F238E27FC236}">
              <a16:creationId xmlns="" xmlns:a16="http://schemas.microsoft.com/office/drawing/2014/main" id="{6C1AEFDC-AB36-4476-9536-53B15CEDF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571" y="11647715"/>
          <a:ext cx="993321" cy="989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10</xdr:row>
      <xdr:rowOff>0</xdr:rowOff>
    </xdr:from>
    <xdr:ext cx="304800" cy="304800"/>
    <xdr:sp macro="" textlink="">
      <xdr:nvSpPr>
        <xdr:cNvPr id="112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D66E1756-CD3F-4839-BBC9-B39D18F7B7F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171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10</xdr:row>
      <xdr:rowOff>0</xdr:rowOff>
    </xdr:from>
    <xdr:ext cx="304800" cy="304800"/>
    <xdr:sp macro="" textlink="">
      <xdr:nvSpPr>
        <xdr:cNvPr id="113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3DBCB1BD-93A2-4FEA-A35F-C7265D6485F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171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10</xdr:row>
      <xdr:rowOff>0</xdr:rowOff>
    </xdr:from>
    <xdr:ext cx="304800" cy="304800"/>
    <xdr:sp macro="" textlink="">
      <xdr:nvSpPr>
        <xdr:cNvPr id="114" name="AutoShape 8" descr="Tunnel bleu avec fenÃªtre, longueur : 300 cm">
          <a:extLst>
            <a:ext uri="{FF2B5EF4-FFF2-40B4-BE49-F238E27FC236}">
              <a16:creationId xmlns="" xmlns:a16="http://schemas.microsoft.com/office/drawing/2014/main" id="{ADAE70B6-8630-4FE1-BD53-0768874E25F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171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11</xdr:row>
      <xdr:rowOff>0</xdr:rowOff>
    </xdr:from>
    <xdr:ext cx="304800" cy="304800"/>
    <xdr:sp macro="" textlink="">
      <xdr:nvSpPr>
        <xdr:cNvPr id="115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906B85AE-F6D8-463A-9A81-30B225D04DE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11</xdr:row>
      <xdr:rowOff>0</xdr:rowOff>
    </xdr:from>
    <xdr:ext cx="304800" cy="304800"/>
    <xdr:sp macro="" textlink="">
      <xdr:nvSpPr>
        <xdr:cNvPr id="116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139EDE26-3CC1-4080-8309-A1586CC510D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11</xdr:row>
      <xdr:rowOff>0</xdr:rowOff>
    </xdr:from>
    <xdr:ext cx="304800" cy="304800"/>
    <xdr:sp macro="" textlink="">
      <xdr:nvSpPr>
        <xdr:cNvPr id="117" name="AutoShape 8" descr="Tunnel bleu avec fenÃªtre, longueur : 300 cm">
          <a:extLst>
            <a:ext uri="{FF2B5EF4-FFF2-40B4-BE49-F238E27FC236}">
              <a16:creationId xmlns="" xmlns:a16="http://schemas.microsoft.com/office/drawing/2014/main" id="{407329A0-934F-432A-AC19-71738D0F9CA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833C9EC8-5AF4-4D1C-96DD-8DC78E5660AF}"/>
            </a:ext>
          </a:extLst>
        </xdr:cNvPr>
        <xdr:cNvSpPr>
          <a:spLocks noChangeAspect="1" noChangeArrowheads="1"/>
        </xdr:cNvSpPr>
      </xdr:nvSpPr>
      <xdr:spPr bwMode="auto">
        <a:xfrm>
          <a:off x="1651000" y="781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71716C76-881A-4069-9241-F80122CAE063}"/>
            </a:ext>
          </a:extLst>
        </xdr:cNvPr>
        <xdr:cNvSpPr>
          <a:spLocks noChangeAspect="1" noChangeArrowheads="1"/>
        </xdr:cNvSpPr>
      </xdr:nvSpPr>
      <xdr:spPr bwMode="auto">
        <a:xfrm>
          <a:off x="1651000" y="781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" name="AutoShape 8" descr="Tunnel bleu avec fenÃªtre, longueur : 300 cm">
          <a:extLst>
            <a:ext uri="{FF2B5EF4-FFF2-40B4-BE49-F238E27FC236}">
              <a16:creationId xmlns="" xmlns:a16="http://schemas.microsoft.com/office/drawing/2014/main" id="{CF34C172-0C14-4114-A1A5-428E2724E4D4}"/>
            </a:ext>
          </a:extLst>
        </xdr:cNvPr>
        <xdr:cNvSpPr>
          <a:spLocks noChangeAspect="1" noChangeArrowheads="1"/>
        </xdr:cNvSpPr>
      </xdr:nvSpPr>
      <xdr:spPr bwMode="auto">
        <a:xfrm>
          <a:off x="1651000" y="781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5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B9D66A02-76F0-4AB0-9411-12D318373223}"/>
            </a:ext>
          </a:extLst>
        </xdr:cNvPr>
        <xdr:cNvSpPr>
          <a:spLocks noChangeAspect="1" noChangeArrowheads="1"/>
        </xdr:cNvSpPr>
      </xdr:nvSpPr>
      <xdr:spPr bwMode="auto">
        <a:xfrm>
          <a:off x="4953000" y="1009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6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5C54B501-7162-48B6-A873-294C3C83E70D}"/>
            </a:ext>
          </a:extLst>
        </xdr:cNvPr>
        <xdr:cNvSpPr>
          <a:spLocks noChangeAspect="1" noChangeArrowheads="1"/>
        </xdr:cNvSpPr>
      </xdr:nvSpPr>
      <xdr:spPr bwMode="auto">
        <a:xfrm>
          <a:off x="4953000" y="1009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" name="AutoShape 8" descr="Tunnel bleu avec fenÃªtre, longueur : 300 cm">
          <a:extLst>
            <a:ext uri="{FF2B5EF4-FFF2-40B4-BE49-F238E27FC236}">
              <a16:creationId xmlns="" xmlns:a16="http://schemas.microsoft.com/office/drawing/2014/main" id="{D957505A-B2DE-4246-8F20-43E615AB608D}"/>
            </a:ext>
          </a:extLst>
        </xdr:cNvPr>
        <xdr:cNvSpPr>
          <a:spLocks noChangeAspect="1" noChangeArrowheads="1"/>
        </xdr:cNvSpPr>
      </xdr:nvSpPr>
      <xdr:spPr bwMode="auto">
        <a:xfrm>
          <a:off x="4953000" y="1009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" name="AutoShape 1" descr="Lot de 40 plots Multi-Marker original avec support de transport">
          <a:extLst>
            <a:ext uri="{FF2B5EF4-FFF2-40B4-BE49-F238E27FC236}">
              <a16:creationId xmlns="" xmlns:a16="http://schemas.microsoft.com/office/drawing/2014/main" id="{F6D7ACD3-B36D-4381-870F-134BA1F46E79}"/>
            </a:ext>
          </a:extLst>
        </xdr:cNvPr>
        <xdr:cNvSpPr>
          <a:spLocks noChangeAspect="1" noChangeArrowheads="1"/>
        </xdr:cNvSpPr>
      </xdr:nvSpPr>
      <xdr:spPr bwMode="auto">
        <a:xfrm>
          <a:off x="1651000" y="1104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11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52639A09-7867-4188-8929-7793BA59B17B}"/>
            </a:ext>
          </a:extLst>
        </xdr:cNvPr>
        <xdr:cNvSpPr>
          <a:spLocks noChangeAspect="1" noChangeArrowheads="1"/>
        </xdr:cNvSpPr>
      </xdr:nvSpPr>
      <xdr:spPr bwMode="auto">
        <a:xfrm>
          <a:off x="1651000" y="1162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12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1B1033B4-656D-479C-A0C2-9488756F6389}"/>
            </a:ext>
          </a:extLst>
        </xdr:cNvPr>
        <xdr:cNvSpPr>
          <a:spLocks noChangeAspect="1" noChangeArrowheads="1"/>
        </xdr:cNvSpPr>
      </xdr:nvSpPr>
      <xdr:spPr bwMode="auto">
        <a:xfrm>
          <a:off x="1651000" y="1162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13" name="AutoShape 8" descr="Tunnel bleu avec fenÃªtre, longueur : 300 cm">
          <a:extLst>
            <a:ext uri="{FF2B5EF4-FFF2-40B4-BE49-F238E27FC236}">
              <a16:creationId xmlns="" xmlns:a16="http://schemas.microsoft.com/office/drawing/2014/main" id="{0F6EB1CD-0B44-4B3E-823C-C5F353111A56}"/>
            </a:ext>
          </a:extLst>
        </xdr:cNvPr>
        <xdr:cNvSpPr>
          <a:spLocks noChangeAspect="1" noChangeArrowheads="1"/>
        </xdr:cNvSpPr>
      </xdr:nvSpPr>
      <xdr:spPr bwMode="auto">
        <a:xfrm>
          <a:off x="1651000" y="1162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14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30190B62-6BD8-4C9B-817B-D9B04E5752A3}"/>
            </a:ext>
          </a:extLst>
        </xdr:cNvPr>
        <xdr:cNvSpPr>
          <a:spLocks noChangeAspect="1" noChangeArrowheads="1"/>
        </xdr:cNvSpPr>
      </xdr:nvSpPr>
      <xdr:spPr bwMode="auto">
        <a:xfrm>
          <a:off x="4953000" y="1009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15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919EDC16-28F0-424C-9044-BE0FD6E853BE}"/>
            </a:ext>
          </a:extLst>
        </xdr:cNvPr>
        <xdr:cNvSpPr>
          <a:spLocks noChangeAspect="1" noChangeArrowheads="1"/>
        </xdr:cNvSpPr>
      </xdr:nvSpPr>
      <xdr:spPr bwMode="auto">
        <a:xfrm>
          <a:off x="4953000" y="1009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16" name="AutoShape 8" descr="Tunnel bleu avec fenÃªtre, longueur : 300 cm">
          <a:extLst>
            <a:ext uri="{FF2B5EF4-FFF2-40B4-BE49-F238E27FC236}">
              <a16:creationId xmlns="" xmlns:a16="http://schemas.microsoft.com/office/drawing/2014/main" id="{DB5AF670-95CD-4602-A514-A8191CA0568B}"/>
            </a:ext>
          </a:extLst>
        </xdr:cNvPr>
        <xdr:cNvSpPr>
          <a:spLocks noChangeAspect="1" noChangeArrowheads="1"/>
        </xdr:cNvSpPr>
      </xdr:nvSpPr>
      <xdr:spPr bwMode="auto">
        <a:xfrm>
          <a:off x="4953000" y="1009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17" name="AutoShape 1" descr="Lot de 40 plots Multi-Marker original avec support de transport">
          <a:extLst>
            <a:ext uri="{FF2B5EF4-FFF2-40B4-BE49-F238E27FC236}">
              <a16:creationId xmlns="" xmlns:a16="http://schemas.microsoft.com/office/drawing/2014/main" id="{B18604ED-2211-4401-8217-55C3CCD7FCA3}"/>
            </a:ext>
          </a:extLst>
        </xdr:cNvPr>
        <xdr:cNvSpPr>
          <a:spLocks noChangeAspect="1" noChangeArrowheads="1"/>
        </xdr:cNvSpPr>
      </xdr:nvSpPr>
      <xdr:spPr bwMode="auto">
        <a:xfrm>
          <a:off x="4953000" y="1009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18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2DC02EF5-CA40-4C76-8D7D-73B73CBF470E}"/>
            </a:ext>
          </a:extLst>
        </xdr:cNvPr>
        <xdr:cNvSpPr>
          <a:spLocks noChangeAspect="1" noChangeArrowheads="1"/>
        </xdr:cNvSpPr>
      </xdr:nvSpPr>
      <xdr:spPr bwMode="auto">
        <a:xfrm>
          <a:off x="4953000" y="1009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19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122A3333-8D57-4B74-A4B5-E85BB0B33131}"/>
            </a:ext>
          </a:extLst>
        </xdr:cNvPr>
        <xdr:cNvSpPr>
          <a:spLocks noChangeAspect="1" noChangeArrowheads="1"/>
        </xdr:cNvSpPr>
      </xdr:nvSpPr>
      <xdr:spPr bwMode="auto">
        <a:xfrm>
          <a:off x="4953000" y="1009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0" name="AutoShape 8" descr="Tunnel bleu avec fenÃªtre, longueur : 300 cm">
          <a:extLst>
            <a:ext uri="{FF2B5EF4-FFF2-40B4-BE49-F238E27FC236}">
              <a16:creationId xmlns="" xmlns:a16="http://schemas.microsoft.com/office/drawing/2014/main" id="{45C4769E-F9E0-410A-A082-9C2D23CD4776}"/>
            </a:ext>
          </a:extLst>
        </xdr:cNvPr>
        <xdr:cNvSpPr>
          <a:spLocks noChangeAspect="1" noChangeArrowheads="1"/>
        </xdr:cNvSpPr>
      </xdr:nvSpPr>
      <xdr:spPr bwMode="auto">
        <a:xfrm>
          <a:off x="4953000" y="1009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1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660C8259-8A64-444E-9F56-EDB297C8C88D}"/>
            </a:ext>
          </a:extLst>
        </xdr:cNvPr>
        <xdr:cNvSpPr>
          <a:spLocks noChangeAspect="1" noChangeArrowheads="1"/>
        </xdr:cNvSpPr>
      </xdr:nvSpPr>
      <xdr:spPr bwMode="auto">
        <a:xfrm>
          <a:off x="1651000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2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257AD35B-97EA-4D83-BD4D-9D57A4B0C8D2}"/>
            </a:ext>
          </a:extLst>
        </xdr:cNvPr>
        <xdr:cNvSpPr>
          <a:spLocks noChangeAspect="1" noChangeArrowheads="1"/>
        </xdr:cNvSpPr>
      </xdr:nvSpPr>
      <xdr:spPr bwMode="auto">
        <a:xfrm>
          <a:off x="1651000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3" name="AutoShape 8" descr="Tunnel bleu avec fenÃªtre, longueur : 300 cm">
          <a:extLst>
            <a:ext uri="{FF2B5EF4-FFF2-40B4-BE49-F238E27FC236}">
              <a16:creationId xmlns="" xmlns:a16="http://schemas.microsoft.com/office/drawing/2014/main" id="{DD95F417-64ED-44D4-BDA5-07D0FBD17C79}"/>
            </a:ext>
          </a:extLst>
        </xdr:cNvPr>
        <xdr:cNvSpPr>
          <a:spLocks noChangeAspect="1" noChangeArrowheads="1"/>
        </xdr:cNvSpPr>
      </xdr:nvSpPr>
      <xdr:spPr bwMode="auto">
        <a:xfrm>
          <a:off x="1651000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24" name="AutoShape 1" descr="Lot de 40 plots Multi-Marker original avec support de transport">
          <a:extLst>
            <a:ext uri="{FF2B5EF4-FFF2-40B4-BE49-F238E27FC236}">
              <a16:creationId xmlns="" xmlns:a16="http://schemas.microsoft.com/office/drawing/2014/main" id="{34E15A33-F3C7-44A4-BB2A-3638B6304104}"/>
            </a:ext>
          </a:extLst>
        </xdr:cNvPr>
        <xdr:cNvSpPr>
          <a:spLocks noChangeAspect="1" noChangeArrowheads="1"/>
        </xdr:cNvSpPr>
      </xdr:nvSpPr>
      <xdr:spPr bwMode="auto">
        <a:xfrm>
          <a:off x="1651000" y="514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63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2C65255A-E77A-474B-BC2E-8E90C61FF008}"/>
            </a:ext>
          </a:extLst>
        </xdr:cNvPr>
        <xdr:cNvSpPr>
          <a:spLocks noChangeAspect="1" noChangeArrowheads="1"/>
        </xdr:cNvSpPr>
      </xdr:nvSpPr>
      <xdr:spPr bwMode="auto">
        <a:xfrm>
          <a:off x="1651000" y="762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64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A07BDFF2-DE49-4ABD-85E4-760D211177B4}"/>
            </a:ext>
          </a:extLst>
        </xdr:cNvPr>
        <xdr:cNvSpPr>
          <a:spLocks noChangeAspect="1" noChangeArrowheads="1"/>
        </xdr:cNvSpPr>
      </xdr:nvSpPr>
      <xdr:spPr bwMode="auto">
        <a:xfrm>
          <a:off x="1651000" y="762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65" name="AutoShape 8" descr="Tunnel bleu avec fenÃªtre, longueur : 300 cm">
          <a:extLst>
            <a:ext uri="{FF2B5EF4-FFF2-40B4-BE49-F238E27FC236}">
              <a16:creationId xmlns="" xmlns:a16="http://schemas.microsoft.com/office/drawing/2014/main" id="{693C8FCA-77C3-4A6E-B89C-83C0A0E262E1}"/>
            </a:ext>
          </a:extLst>
        </xdr:cNvPr>
        <xdr:cNvSpPr>
          <a:spLocks noChangeAspect="1" noChangeArrowheads="1"/>
        </xdr:cNvSpPr>
      </xdr:nvSpPr>
      <xdr:spPr bwMode="auto">
        <a:xfrm>
          <a:off x="1651000" y="762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84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27D7346E-FFB5-4FE4-8ABB-856BA178CA78}"/>
            </a:ext>
          </a:extLst>
        </xdr:cNvPr>
        <xdr:cNvSpPr>
          <a:spLocks noChangeAspect="1" noChangeArrowheads="1"/>
        </xdr:cNvSpPr>
      </xdr:nvSpPr>
      <xdr:spPr bwMode="auto">
        <a:xfrm>
          <a:off x="4953000" y="38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85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AFCCD16C-6D05-465E-BBB1-3162316D9CE6}"/>
            </a:ext>
          </a:extLst>
        </xdr:cNvPr>
        <xdr:cNvSpPr>
          <a:spLocks noChangeAspect="1" noChangeArrowheads="1"/>
        </xdr:cNvSpPr>
      </xdr:nvSpPr>
      <xdr:spPr bwMode="auto">
        <a:xfrm>
          <a:off x="4953000" y="38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86" name="AutoShape 8" descr="Tunnel bleu avec fenÃªtre, longueur : 300 cm">
          <a:extLst>
            <a:ext uri="{FF2B5EF4-FFF2-40B4-BE49-F238E27FC236}">
              <a16:creationId xmlns="" xmlns:a16="http://schemas.microsoft.com/office/drawing/2014/main" id="{3345A67D-0A4E-4717-B853-0A77A8EF05E9}"/>
            </a:ext>
          </a:extLst>
        </xdr:cNvPr>
        <xdr:cNvSpPr>
          <a:spLocks noChangeAspect="1" noChangeArrowheads="1"/>
        </xdr:cNvSpPr>
      </xdr:nvSpPr>
      <xdr:spPr bwMode="auto">
        <a:xfrm>
          <a:off x="4953000" y="38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88" name="AutoShape 1" descr="Lot de 40 plots Multi-Marker original avec support de transport">
          <a:extLst>
            <a:ext uri="{FF2B5EF4-FFF2-40B4-BE49-F238E27FC236}">
              <a16:creationId xmlns="" xmlns:a16="http://schemas.microsoft.com/office/drawing/2014/main" id="{8A7F5626-EECF-4696-9ED4-68134BE2D29B}"/>
            </a:ext>
          </a:extLst>
        </xdr:cNvPr>
        <xdr:cNvSpPr>
          <a:spLocks noChangeAspect="1" noChangeArrowheads="1"/>
        </xdr:cNvSpPr>
      </xdr:nvSpPr>
      <xdr:spPr bwMode="auto">
        <a:xfrm>
          <a:off x="4953000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304800"/>
    <xdr:sp macro="" textlink="">
      <xdr:nvSpPr>
        <xdr:cNvPr id="90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7CF74D56-487E-443D-82E4-615DEE8398D6}"/>
            </a:ext>
          </a:extLst>
        </xdr:cNvPr>
        <xdr:cNvSpPr>
          <a:spLocks noChangeAspect="1" noChangeArrowheads="1"/>
        </xdr:cNvSpPr>
      </xdr:nvSpPr>
      <xdr:spPr bwMode="auto">
        <a:xfrm>
          <a:off x="4953000" y="57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304800"/>
    <xdr:sp macro="" textlink="">
      <xdr:nvSpPr>
        <xdr:cNvPr id="91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AEEAE855-171E-47D8-90E5-955757D2F693}"/>
            </a:ext>
          </a:extLst>
        </xdr:cNvPr>
        <xdr:cNvSpPr>
          <a:spLocks noChangeAspect="1" noChangeArrowheads="1"/>
        </xdr:cNvSpPr>
      </xdr:nvSpPr>
      <xdr:spPr bwMode="auto">
        <a:xfrm>
          <a:off x="4953000" y="57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304800"/>
    <xdr:sp macro="" textlink="">
      <xdr:nvSpPr>
        <xdr:cNvPr id="92" name="AutoShape 8" descr="Tunnel bleu avec fenÃªtre, longueur : 300 cm">
          <a:extLst>
            <a:ext uri="{FF2B5EF4-FFF2-40B4-BE49-F238E27FC236}">
              <a16:creationId xmlns="" xmlns:a16="http://schemas.microsoft.com/office/drawing/2014/main" id="{5BBF3E82-2D70-4FD4-B2A1-193D34DF299C}"/>
            </a:ext>
          </a:extLst>
        </xdr:cNvPr>
        <xdr:cNvSpPr>
          <a:spLocks noChangeAspect="1" noChangeArrowheads="1"/>
        </xdr:cNvSpPr>
      </xdr:nvSpPr>
      <xdr:spPr bwMode="auto">
        <a:xfrm>
          <a:off x="4953000" y="57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</xdr:row>
      <xdr:rowOff>0</xdr:rowOff>
    </xdr:from>
    <xdr:ext cx="304800" cy="304800"/>
    <xdr:sp macro="" textlink="">
      <xdr:nvSpPr>
        <xdr:cNvPr id="93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5C802204-CDC7-4E44-9016-00E95906DBD1}"/>
            </a:ext>
          </a:extLst>
        </xdr:cNvPr>
        <xdr:cNvSpPr>
          <a:spLocks noChangeAspect="1" noChangeArrowheads="1"/>
        </xdr:cNvSpPr>
      </xdr:nvSpPr>
      <xdr:spPr bwMode="auto">
        <a:xfrm>
          <a:off x="495300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</xdr:row>
      <xdr:rowOff>0</xdr:rowOff>
    </xdr:from>
    <xdr:ext cx="304800" cy="304800"/>
    <xdr:sp macro="" textlink="">
      <xdr:nvSpPr>
        <xdr:cNvPr id="94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E5CD792C-A2B4-4CCD-9794-773F6DD049A2}"/>
            </a:ext>
          </a:extLst>
        </xdr:cNvPr>
        <xdr:cNvSpPr>
          <a:spLocks noChangeAspect="1" noChangeArrowheads="1"/>
        </xdr:cNvSpPr>
      </xdr:nvSpPr>
      <xdr:spPr bwMode="auto">
        <a:xfrm>
          <a:off x="495300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</xdr:row>
      <xdr:rowOff>0</xdr:rowOff>
    </xdr:from>
    <xdr:ext cx="304800" cy="304800"/>
    <xdr:sp macro="" textlink="">
      <xdr:nvSpPr>
        <xdr:cNvPr id="95" name="AutoShape 8" descr="Tunnel bleu avec fenÃªtre, longueur : 300 cm">
          <a:extLst>
            <a:ext uri="{FF2B5EF4-FFF2-40B4-BE49-F238E27FC236}">
              <a16:creationId xmlns="" xmlns:a16="http://schemas.microsoft.com/office/drawing/2014/main" id="{3FF9069D-3942-4AF3-8E09-BA770B59FCCF}"/>
            </a:ext>
          </a:extLst>
        </xdr:cNvPr>
        <xdr:cNvSpPr>
          <a:spLocks noChangeAspect="1" noChangeArrowheads="1"/>
        </xdr:cNvSpPr>
      </xdr:nvSpPr>
      <xdr:spPr bwMode="auto">
        <a:xfrm>
          <a:off x="495300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</xdr:row>
      <xdr:rowOff>0</xdr:rowOff>
    </xdr:from>
    <xdr:ext cx="304800" cy="304800"/>
    <xdr:sp macro="" textlink="">
      <xdr:nvSpPr>
        <xdr:cNvPr id="99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27BA0962-5C8F-40DE-B993-B2F69D7D97E7}"/>
            </a:ext>
          </a:extLst>
        </xdr:cNvPr>
        <xdr:cNvSpPr>
          <a:spLocks noChangeAspect="1" noChangeArrowheads="1"/>
        </xdr:cNvSpPr>
      </xdr:nvSpPr>
      <xdr:spPr bwMode="auto">
        <a:xfrm>
          <a:off x="495300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</xdr:row>
      <xdr:rowOff>0</xdr:rowOff>
    </xdr:from>
    <xdr:ext cx="304800" cy="304800"/>
    <xdr:sp macro="" textlink="">
      <xdr:nvSpPr>
        <xdr:cNvPr id="100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0676789A-006B-4D19-9ECF-DF3A1374E5C4}"/>
            </a:ext>
          </a:extLst>
        </xdr:cNvPr>
        <xdr:cNvSpPr>
          <a:spLocks noChangeAspect="1" noChangeArrowheads="1"/>
        </xdr:cNvSpPr>
      </xdr:nvSpPr>
      <xdr:spPr bwMode="auto">
        <a:xfrm>
          <a:off x="495300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</xdr:row>
      <xdr:rowOff>0</xdr:rowOff>
    </xdr:from>
    <xdr:ext cx="304800" cy="304800"/>
    <xdr:sp macro="" textlink="">
      <xdr:nvSpPr>
        <xdr:cNvPr id="101" name="AutoShape 8" descr="Tunnel bleu avec fenÃªtre, longueur : 300 cm">
          <a:extLst>
            <a:ext uri="{FF2B5EF4-FFF2-40B4-BE49-F238E27FC236}">
              <a16:creationId xmlns="" xmlns:a16="http://schemas.microsoft.com/office/drawing/2014/main" id="{BB862796-4F8C-4275-94CF-06C103070402}"/>
            </a:ext>
          </a:extLst>
        </xdr:cNvPr>
        <xdr:cNvSpPr>
          <a:spLocks noChangeAspect="1" noChangeArrowheads="1"/>
        </xdr:cNvSpPr>
      </xdr:nvSpPr>
      <xdr:spPr bwMode="auto">
        <a:xfrm>
          <a:off x="495300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</xdr:row>
      <xdr:rowOff>0</xdr:rowOff>
    </xdr:from>
    <xdr:ext cx="304800" cy="304800"/>
    <xdr:sp macro="" textlink="">
      <xdr:nvSpPr>
        <xdr:cNvPr id="102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0C351D67-61B1-4454-873E-20290C82AB07}"/>
            </a:ext>
          </a:extLst>
        </xdr:cNvPr>
        <xdr:cNvSpPr>
          <a:spLocks noChangeAspect="1" noChangeArrowheads="1"/>
        </xdr:cNvSpPr>
      </xdr:nvSpPr>
      <xdr:spPr bwMode="auto">
        <a:xfrm>
          <a:off x="4953000" y="95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</xdr:row>
      <xdr:rowOff>0</xdr:rowOff>
    </xdr:from>
    <xdr:ext cx="304800" cy="304800"/>
    <xdr:sp macro="" textlink="">
      <xdr:nvSpPr>
        <xdr:cNvPr id="103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4A455AA1-5103-421A-A83D-FABFB3CC50F7}"/>
            </a:ext>
          </a:extLst>
        </xdr:cNvPr>
        <xdr:cNvSpPr>
          <a:spLocks noChangeAspect="1" noChangeArrowheads="1"/>
        </xdr:cNvSpPr>
      </xdr:nvSpPr>
      <xdr:spPr bwMode="auto">
        <a:xfrm>
          <a:off x="4953000" y="95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</xdr:row>
      <xdr:rowOff>0</xdr:rowOff>
    </xdr:from>
    <xdr:ext cx="304800" cy="304800"/>
    <xdr:sp macro="" textlink="">
      <xdr:nvSpPr>
        <xdr:cNvPr id="104" name="AutoShape 8" descr="Tunnel bleu avec fenÃªtre, longueur : 300 cm">
          <a:extLst>
            <a:ext uri="{FF2B5EF4-FFF2-40B4-BE49-F238E27FC236}">
              <a16:creationId xmlns="" xmlns:a16="http://schemas.microsoft.com/office/drawing/2014/main" id="{3E772FDC-F798-4F43-AADA-0375E62490B8}"/>
            </a:ext>
          </a:extLst>
        </xdr:cNvPr>
        <xdr:cNvSpPr>
          <a:spLocks noChangeAspect="1" noChangeArrowheads="1"/>
        </xdr:cNvSpPr>
      </xdr:nvSpPr>
      <xdr:spPr bwMode="auto">
        <a:xfrm>
          <a:off x="4953000" y="95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381000</xdr:colOff>
      <xdr:row>17</xdr:row>
      <xdr:rowOff>163389</xdr:rowOff>
    </xdr:from>
    <xdr:ext cx="719794" cy="719794"/>
    <xdr:pic>
      <xdr:nvPicPr>
        <xdr:cNvPr id="109" name="Image 108">
          <a:extLst>
            <a:ext uri="{FF2B5EF4-FFF2-40B4-BE49-F238E27FC236}">
              <a16:creationId xmlns="" xmlns:a16="http://schemas.microsoft.com/office/drawing/2014/main" id="{E2CDBDBB-1BCB-4178-BC16-8D415C9D4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810500" y="3211389"/>
          <a:ext cx="719794" cy="719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367394</xdr:colOff>
      <xdr:row>18</xdr:row>
      <xdr:rowOff>163387</xdr:rowOff>
    </xdr:from>
    <xdr:ext cx="719795" cy="719795"/>
    <xdr:pic>
      <xdr:nvPicPr>
        <xdr:cNvPr id="110" name="Image 109">
          <a:extLst>
            <a:ext uri="{FF2B5EF4-FFF2-40B4-BE49-F238E27FC236}">
              <a16:creationId xmlns="" xmlns:a16="http://schemas.microsoft.com/office/drawing/2014/main" id="{DE82D10D-9C20-432A-B8FA-DCDCAB7E0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796894" y="3401887"/>
          <a:ext cx="719795" cy="719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1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3EAA186B-9452-4C96-A158-B740AF6F57CB}"/>
            </a:ext>
          </a:extLst>
        </xdr:cNvPr>
        <xdr:cNvSpPr>
          <a:spLocks noChangeAspect="1" noChangeArrowheads="1"/>
        </xdr:cNvSpPr>
      </xdr:nvSpPr>
      <xdr:spPr bwMode="auto">
        <a:xfrm>
          <a:off x="4953000" y="1028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2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7F75CF06-F2E0-4DEB-9FA2-0075F26D1A8C}"/>
            </a:ext>
          </a:extLst>
        </xdr:cNvPr>
        <xdr:cNvSpPr>
          <a:spLocks noChangeAspect="1" noChangeArrowheads="1"/>
        </xdr:cNvSpPr>
      </xdr:nvSpPr>
      <xdr:spPr bwMode="auto">
        <a:xfrm>
          <a:off x="4953000" y="1028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113" name="AutoShape 8" descr="Tunnel bleu avec fenÃªtre, longueur : 300 cm">
          <a:extLst>
            <a:ext uri="{FF2B5EF4-FFF2-40B4-BE49-F238E27FC236}">
              <a16:creationId xmlns="" xmlns:a16="http://schemas.microsoft.com/office/drawing/2014/main" id="{01BB1BCB-BC02-40DD-8057-8D9C3139E203}"/>
            </a:ext>
          </a:extLst>
        </xdr:cNvPr>
        <xdr:cNvSpPr>
          <a:spLocks noChangeAspect="1" noChangeArrowheads="1"/>
        </xdr:cNvSpPr>
      </xdr:nvSpPr>
      <xdr:spPr bwMode="auto">
        <a:xfrm>
          <a:off x="4953000" y="1028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4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02CE9E4B-BA91-49A1-8FD1-EF643ECC287F}"/>
            </a:ext>
          </a:extLst>
        </xdr:cNvPr>
        <xdr:cNvSpPr>
          <a:spLocks noChangeAspect="1" noChangeArrowheads="1"/>
        </xdr:cNvSpPr>
      </xdr:nvSpPr>
      <xdr:spPr bwMode="auto">
        <a:xfrm>
          <a:off x="4953000" y="1047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5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24E0B464-9A11-4343-A691-A0E905648FFE}"/>
            </a:ext>
          </a:extLst>
        </xdr:cNvPr>
        <xdr:cNvSpPr>
          <a:spLocks noChangeAspect="1" noChangeArrowheads="1"/>
        </xdr:cNvSpPr>
      </xdr:nvSpPr>
      <xdr:spPr bwMode="auto">
        <a:xfrm>
          <a:off x="4953000" y="1047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6" name="AutoShape 8" descr="Tunnel bleu avec fenÃªtre, longueur : 300 cm">
          <a:extLst>
            <a:ext uri="{FF2B5EF4-FFF2-40B4-BE49-F238E27FC236}">
              <a16:creationId xmlns="" xmlns:a16="http://schemas.microsoft.com/office/drawing/2014/main" id="{89AC0449-A989-4E4C-95C0-FD5F55A2F32B}"/>
            </a:ext>
          </a:extLst>
        </xdr:cNvPr>
        <xdr:cNvSpPr>
          <a:spLocks noChangeAspect="1" noChangeArrowheads="1"/>
        </xdr:cNvSpPr>
      </xdr:nvSpPr>
      <xdr:spPr bwMode="auto">
        <a:xfrm>
          <a:off x="4953000" y="1047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117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1388B631-8EE9-4F3A-82C5-E0CD8ED35A88}"/>
            </a:ext>
          </a:extLst>
        </xdr:cNvPr>
        <xdr:cNvSpPr>
          <a:spLocks noChangeAspect="1" noChangeArrowheads="1"/>
        </xdr:cNvSpPr>
      </xdr:nvSpPr>
      <xdr:spPr bwMode="auto">
        <a:xfrm>
          <a:off x="4953000" y="1066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118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210AD464-BA44-494B-B4F9-A19411096E1B}"/>
            </a:ext>
          </a:extLst>
        </xdr:cNvPr>
        <xdr:cNvSpPr>
          <a:spLocks noChangeAspect="1" noChangeArrowheads="1"/>
        </xdr:cNvSpPr>
      </xdr:nvSpPr>
      <xdr:spPr bwMode="auto">
        <a:xfrm>
          <a:off x="4953000" y="1066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119" name="AutoShape 8" descr="Tunnel bleu avec fenÃªtre, longueur : 300 cm">
          <a:extLst>
            <a:ext uri="{FF2B5EF4-FFF2-40B4-BE49-F238E27FC236}">
              <a16:creationId xmlns="" xmlns:a16="http://schemas.microsoft.com/office/drawing/2014/main" id="{0E7349CD-752C-4488-A85C-1315A1B93DEA}"/>
            </a:ext>
          </a:extLst>
        </xdr:cNvPr>
        <xdr:cNvSpPr>
          <a:spLocks noChangeAspect="1" noChangeArrowheads="1"/>
        </xdr:cNvSpPr>
      </xdr:nvSpPr>
      <xdr:spPr bwMode="auto">
        <a:xfrm>
          <a:off x="4953000" y="1066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381000</xdr:colOff>
      <xdr:row>3</xdr:row>
      <xdr:rowOff>163286</xdr:rowOff>
    </xdr:from>
    <xdr:ext cx="719794" cy="720000"/>
    <xdr:pic>
      <xdr:nvPicPr>
        <xdr:cNvPr id="120" name="Image 119" descr="Ballon de basket Casal Sport Soft Securit">
          <a:extLst>
            <a:ext uri="{FF2B5EF4-FFF2-40B4-BE49-F238E27FC236}">
              <a16:creationId xmlns="" xmlns:a16="http://schemas.microsoft.com/office/drawing/2014/main" id="{FC5C9379-DDD6-479D-ACFD-7FFAE8EE6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544286"/>
          <a:ext cx="71979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367394</xdr:colOff>
      <xdr:row>4</xdr:row>
      <xdr:rowOff>163285</xdr:rowOff>
    </xdr:from>
    <xdr:ext cx="719795" cy="720000"/>
    <xdr:pic>
      <xdr:nvPicPr>
        <xdr:cNvPr id="121" name="Image 120" descr="Ballon de football Casal Sport Soft Securit'">
          <a:extLst>
            <a:ext uri="{FF2B5EF4-FFF2-40B4-BE49-F238E27FC236}">
              <a16:creationId xmlns="" xmlns:a16="http://schemas.microsoft.com/office/drawing/2014/main" id="{879ECB9F-199A-4BBC-9636-4E95CCC3F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6894" y="734785"/>
          <a:ext cx="71979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476250</xdr:colOff>
      <xdr:row>6</xdr:row>
      <xdr:rowOff>149678</xdr:rowOff>
    </xdr:from>
    <xdr:ext cx="719794" cy="720000"/>
    <xdr:pic>
      <xdr:nvPicPr>
        <xdr:cNvPr id="122" name="Image 121" descr="BALLON T.0 SOFT HIGHSCHOOL AIRFOAM CASAL">
          <a:extLst>
            <a:ext uri="{FF2B5EF4-FFF2-40B4-BE49-F238E27FC236}">
              <a16:creationId xmlns="" xmlns:a16="http://schemas.microsoft.com/office/drawing/2014/main" id="{904D6C25-99F3-4DC3-8BCC-C45037C3B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102178"/>
          <a:ext cx="71979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394608</xdr:colOff>
      <xdr:row>5</xdr:row>
      <xdr:rowOff>176893</xdr:rowOff>
    </xdr:from>
    <xdr:ext cx="719794" cy="720000"/>
    <xdr:pic>
      <xdr:nvPicPr>
        <xdr:cNvPr id="123" name="Image 122" descr="Ballon de rugby d'initiation Casal Sport Soft Security">
          <a:extLst>
            <a:ext uri="{FF2B5EF4-FFF2-40B4-BE49-F238E27FC236}">
              <a16:creationId xmlns="" xmlns:a16="http://schemas.microsoft.com/office/drawing/2014/main" id="{9B5C1BE2-6186-4E26-95F1-4F458B9CD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4108" y="938893"/>
          <a:ext cx="71979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435429</xdr:colOff>
      <xdr:row>7</xdr:row>
      <xdr:rowOff>149679</xdr:rowOff>
    </xdr:from>
    <xdr:ext cx="720000" cy="720206"/>
    <xdr:pic>
      <xdr:nvPicPr>
        <xdr:cNvPr id="124" name="Image 123" descr="Ballon pédagogique multiball Casal Sport 3 diamètres">
          <a:extLst>
            <a:ext uri="{FF2B5EF4-FFF2-40B4-BE49-F238E27FC236}">
              <a16:creationId xmlns="" xmlns:a16="http://schemas.microsoft.com/office/drawing/2014/main" id="{78037D07-E63B-4A89-BE19-60131A0BA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4929" y="1292679"/>
          <a:ext cx="720000" cy="72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476250</xdr:colOff>
      <xdr:row>8</xdr:row>
      <xdr:rowOff>176893</xdr:rowOff>
    </xdr:from>
    <xdr:ext cx="722056" cy="720000"/>
    <xdr:pic>
      <xdr:nvPicPr>
        <xdr:cNvPr id="125" name="Image 124">
          <a:extLst>
            <a:ext uri="{FF2B5EF4-FFF2-40B4-BE49-F238E27FC236}">
              <a16:creationId xmlns="" xmlns:a16="http://schemas.microsoft.com/office/drawing/2014/main" id="{AD7E2746-AFBD-4F20-A482-50E87076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510393"/>
          <a:ext cx="72205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435428</xdr:colOff>
      <xdr:row>9</xdr:row>
      <xdr:rowOff>163286</xdr:rowOff>
    </xdr:from>
    <xdr:ext cx="722056" cy="720000"/>
    <xdr:pic>
      <xdr:nvPicPr>
        <xdr:cNvPr id="126" name="Image 125">
          <a:extLst>
            <a:ext uri="{FF2B5EF4-FFF2-40B4-BE49-F238E27FC236}">
              <a16:creationId xmlns="" xmlns:a16="http://schemas.microsoft.com/office/drawing/2014/main" id="{A588B778-7060-4786-8159-5BA335AF0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4928" y="1687286"/>
          <a:ext cx="72205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435428</xdr:colOff>
      <xdr:row>10</xdr:row>
      <xdr:rowOff>190500</xdr:rowOff>
    </xdr:from>
    <xdr:ext cx="719794" cy="720000"/>
    <xdr:pic>
      <xdr:nvPicPr>
        <xdr:cNvPr id="127" name="Image 126" descr="Lot de 20 raquettes Casal Sport Init 4 + 1 sac + 6 volants">
          <a:extLst>
            <a:ext uri="{FF2B5EF4-FFF2-40B4-BE49-F238E27FC236}">
              <a16:creationId xmlns="" xmlns:a16="http://schemas.microsoft.com/office/drawing/2014/main" id="{F1E92B3E-929B-4703-8A36-4412C0F01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4928" y="1905000"/>
          <a:ext cx="71979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10</xdr:row>
      <xdr:rowOff>0</xdr:rowOff>
    </xdr:from>
    <xdr:ext cx="304800" cy="304800"/>
    <xdr:sp macro="" textlink="">
      <xdr:nvSpPr>
        <xdr:cNvPr id="128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D66E1756-CD3F-4839-BBC9-B39D18F7B7F3}"/>
            </a:ext>
          </a:extLst>
        </xdr:cNvPr>
        <xdr:cNvSpPr>
          <a:spLocks noChangeAspect="1" noChangeArrowheads="1"/>
        </xdr:cNvSpPr>
      </xdr:nvSpPr>
      <xdr:spPr bwMode="auto">
        <a:xfrm>
          <a:off x="7429500" y="171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10</xdr:row>
      <xdr:rowOff>0</xdr:rowOff>
    </xdr:from>
    <xdr:ext cx="304800" cy="304800"/>
    <xdr:sp macro="" textlink="">
      <xdr:nvSpPr>
        <xdr:cNvPr id="129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3DBCB1BD-93A2-4FEA-A35F-C7265D6485FE}"/>
            </a:ext>
          </a:extLst>
        </xdr:cNvPr>
        <xdr:cNvSpPr>
          <a:spLocks noChangeAspect="1" noChangeArrowheads="1"/>
        </xdr:cNvSpPr>
      </xdr:nvSpPr>
      <xdr:spPr bwMode="auto">
        <a:xfrm>
          <a:off x="7429500" y="171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10</xdr:row>
      <xdr:rowOff>0</xdr:rowOff>
    </xdr:from>
    <xdr:ext cx="304800" cy="304800"/>
    <xdr:sp macro="" textlink="">
      <xdr:nvSpPr>
        <xdr:cNvPr id="130" name="AutoShape 8" descr="Tunnel bleu avec fenÃªtre, longueur : 300 cm">
          <a:extLst>
            <a:ext uri="{FF2B5EF4-FFF2-40B4-BE49-F238E27FC236}">
              <a16:creationId xmlns="" xmlns:a16="http://schemas.microsoft.com/office/drawing/2014/main" id="{ADAE70B6-8630-4FE1-BD53-0768874E25FD}"/>
            </a:ext>
          </a:extLst>
        </xdr:cNvPr>
        <xdr:cNvSpPr>
          <a:spLocks noChangeAspect="1" noChangeArrowheads="1"/>
        </xdr:cNvSpPr>
      </xdr:nvSpPr>
      <xdr:spPr bwMode="auto">
        <a:xfrm>
          <a:off x="7429500" y="171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381000</xdr:colOff>
      <xdr:row>10</xdr:row>
      <xdr:rowOff>9525</xdr:rowOff>
    </xdr:from>
    <xdr:ext cx="1008000" cy="1008000"/>
    <xdr:pic>
      <xdr:nvPicPr>
        <xdr:cNvPr id="131" name="Image 130">
          <a:extLst>
            <a:ext uri="{FF2B5EF4-FFF2-40B4-BE49-F238E27FC236}">
              <a16:creationId xmlns="" xmlns:a16="http://schemas.microsoft.com/office/drawing/2014/main" id="{23EDB196-6452-44CC-A920-A13123287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17240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11</xdr:row>
      <xdr:rowOff>0</xdr:rowOff>
    </xdr:from>
    <xdr:ext cx="304800" cy="304800"/>
    <xdr:sp macro="" textlink="">
      <xdr:nvSpPr>
        <xdr:cNvPr id="132" name="AutoShape 4" descr="https://www.casalsport.com/img/W/CAS/IC/SC/63/7/SC637/SC637_IC.jpg">
          <a:extLst>
            <a:ext uri="{FF2B5EF4-FFF2-40B4-BE49-F238E27FC236}">
              <a16:creationId xmlns="" xmlns:a16="http://schemas.microsoft.com/office/drawing/2014/main" id="{906B85AE-F6D8-463A-9A81-30B225D04DE5}"/>
            </a:ext>
          </a:extLst>
        </xdr:cNvPr>
        <xdr:cNvSpPr>
          <a:spLocks noChangeAspect="1" noChangeArrowheads="1"/>
        </xdr:cNvSpPr>
      </xdr:nvSpPr>
      <xdr:spPr bwMode="auto">
        <a:xfrm>
          <a:off x="7429500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04800"/>
    <xdr:sp macro="" textlink="">
      <xdr:nvSpPr>
        <xdr:cNvPr id="133" name="AutoShape 7" descr="https://www.casalsport.com/img/W/CAS/IC/SC/63/7/SC637/SC637_IC.jpg">
          <a:extLst>
            <a:ext uri="{FF2B5EF4-FFF2-40B4-BE49-F238E27FC236}">
              <a16:creationId xmlns="" xmlns:a16="http://schemas.microsoft.com/office/drawing/2014/main" id="{139EDE26-3CC1-4080-8309-A1586CC510D3}"/>
            </a:ext>
          </a:extLst>
        </xdr:cNvPr>
        <xdr:cNvSpPr>
          <a:spLocks noChangeAspect="1" noChangeArrowheads="1"/>
        </xdr:cNvSpPr>
      </xdr:nvSpPr>
      <xdr:spPr bwMode="auto">
        <a:xfrm>
          <a:off x="7429500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04800"/>
    <xdr:sp macro="" textlink="">
      <xdr:nvSpPr>
        <xdr:cNvPr id="134" name="AutoShape 8" descr="Tunnel bleu avec fenÃªtre, longueur : 300 cm">
          <a:extLst>
            <a:ext uri="{FF2B5EF4-FFF2-40B4-BE49-F238E27FC236}">
              <a16:creationId xmlns="" xmlns:a16="http://schemas.microsoft.com/office/drawing/2014/main" id="{407329A0-934F-432A-AC19-71738D0F9CAB}"/>
            </a:ext>
          </a:extLst>
        </xdr:cNvPr>
        <xdr:cNvSpPr>
          <a:spLocks noChangeAspect="1" noChangeArrowheads="1"/>
        </xdr:cNvSpPr>
      </xdr:nvSpPr>
      <xdr:spPr bwMode="auto">
        <a:xfrm>
          <a:off x="7429500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361950</xdr:colOff>
      <xdr:row>11</xdr:row>
      <xdr:rowOff>28337</xdr:rowOff>
    </xdr:from>
    <xdr:ext cx="972000" cy="972000"/>
    <xdr:pic>
      <xdr:nvPicPr>
        <xdr:cNvPr id="135" name="Image 134">
          <a:extLst>
            <a:ext uri="{FF2B5EF4-FFF2-40B4-BE49-F238E27FC236}">
              <a16:creationId xmlns="" xmlns:a16="http://schemas.microsoft.com/office/drawing/2014/main" id="{A7EB9D70-590C-4F40-AA5D-8558F6244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791450" y="1933337"/>
          <a:ext cx="972000" cy="972000"/>
        </a:xfrm>
        <a:prstGeom prst="rect">
          <a:avLst/>
        </a:prstGeom>
      </xdr:spPr>
    </xdr:pic>
    <xdr:clientData/>
  </xdr:oneCellAnchor>
  <xdr:oneCellAnchor>
    <xdr:from>
      <xdr:col>2</xdr:col>
      <xdr:colOff>323850</xdr:colOff>
      <xdr:row>12</xdr:row>
      <xdr:rowOff>19050</xdr:rowOff>
    </xdr:from>
    <xdr:ext cx="1074402" cy="999711"/>
    <xdr:pic>
      <xdr:nvPicPr>
        <xdr:cNvPr id="136" name="Image 135">
          <a:extLst>
            <a:ext uri="{FF2B5EF4-FFF2-40B4-BE49-F238E27FC236}">
              <a16:creationId xmlns="" xmlns:a16="http://schemas.microsoft.com/office/drawing/2014/main" id="{54E8F74F-B737-4B17-9F9F-48BAAF6D1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753350" y="2114550"/>
          <a:ext cx="1074402" cy="999711"/>
        </a:xfrm>
        <a:prstGeom prst="rect">
          <a:avLst/>
        </a:prstGeom>
      </xdr:spPr>
    </xdr:pic>
    <xdr:clientData/>
  </xdr:oneCellAnchor>
  <xdr:oneCellAnchor>
    <xdr:from>
      <xdr:col>2</xdr:col>
      <xdr:colOff>353786</xdr:colOff>
      <xdr:row>13</xdr:row>
      <xdr:rowOff>27214</xdr:rowOff>
    </xdr:from>
    <xdr:ext cx="972000" cy="972000"/>
    <xdr:pic>
      <xdr:nvPicPr>
        <xdr:cNvPr id="137" name="Image 136">
          <a:extLst>
            <a:ext uri="{FF2B5EF4-FFF2-40B4-BE49-F238E27FC236}">
              <a16:creationId xmlns="" xmlns:a16="http://schemas.microsoft.com/office/drawing/2014/main" id="{C1C68146-67B2-49CE-B108-25591111D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83286" y="2313214"/>
          <a:ext cx="972000" cy="972000"/>
        </a:xfrm>
        <a:prstGeom prst="rect">
          <a:avLst/>
        </a:prstGeom>
      </xdr:spPr>
    </xdr:pic>
    <xdr:clientData/>
  </xdr:oneCellAnchor>
  <xdr:oneCellAnchor>
    <xdr:from>
      <xdr:col>2</xdr:col>
      <xdr:colOff>312964</xdr:colOff>
      <xdr:row>14</xdr:row>
      <xdr:rowOff>0</xdr:rowOff>
    </xdr:from>
    <xdr:ext cx="972000" cy="972000"/>
    <xdr:pic>
      <xdr:nvPicPr>
        <xdr:cNvPr id="138" name="Image 137">
          <a:extLst>
            <a:ext uri="{FF2B5EF4-FFF2-40B4-BE49-F238E27FC236}">
              <a16:creationId xmlns="" xmlns:a16="http://schemas.microsoft.com/office/drawing/2014/main" id="{1C5C437D-E00E-40AA-A1A5-BBE8CD253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42464" y="2476500"/>
          <a:ext cx="972000" cy="972000"/>
        </a:xfrm>
        <a:prstGeom prst="rect">
          <a:avLst/>
        </a:prstGeom>
      </xdr:spPr>
    </xdr:pic>
    <xdr:clientData/>
  </xdr:oneCellAnchor>
  <xdr:oneCellAnchor>
    <xdr:from>
      <xdr:col>2</xdr:col>
      <xdr:colOff>272143</xdr:colOff>
      <xdr:row>15</xdr:row>
      <xdr:rowOff>13607</xdr:rowOff>
    </xdr:from>
    <xdr:ext cx="972000" cy="972000"/>
    <xdr:pic>
      <xdr:nvPicPr>
        <xdr:cNvPr id="139" name="Image 138">
          <a:extLst>
            <a:ext uri="{FF2B5EF4-FFF2-40B4-BE49-F238E27FC236}">
              <a16:creationId xmlns="" xmlns:a16="http://schemas.microsoft.com/office/drawing/2014/main" id="{65B4079D-D111-4A77-AE50-E85549707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01643" y="2680607"/>
          <a:ext cx="972000" cy="972000"/>
        </a:xfrm>
        <a:prstGeom prst="rect">
          <a:avLst/>
        </a:prstGeom>
      </xdr:spPr>
    </xdr:pic>
    <xdr:clientData/>
  </xdr:oneCellAnchor>
  <xdr:oneCellAnchor>
    <xdr:from>
      <xdr:col>2</xdr:col>
      <xdr:colOff>204107</xdr:colOff>
      <xdr:row>16</xdr:row>
      <xdr:rowOff>54428</xdr:rowOff>
    </xdr:from>
    <xdr:ext cx="972000" cy="972000"/>
    <xdr:pic>
      <xdr:nvPicPr>
        <xdr:cNvPr id="140" name="Image 139">
          <a:extLst>
            <a:ext uri="{FF2B5EF4-FFF2-40B4-BE49-F238E27FC236}">
              <a16:creationId xmlns="" xmlns:a16="http://schemas.microsoft.com/office/drawing/2014/main" id="{9170A092-7CA6-47A7-AEE9-958948B15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33607" y="2911928"/>
          <a:ext cx="972000" cy="972000"/>
        </a:xfrm>
        <a:prstGeom prst="rect">
          <a:avLst/>
        </a:prstGeom>
      </xdr:spPr>
    </xdr:pic>
    <xdr:clientData/>
  </xdr:oneCellAnchor>
  <xdr:oneCellAnchor>
    <xdr:from>
      <xdr:col>2</xdr:col>
      <xdr:colOff>352425</xdr:colOff>
      <xdr:row>19</xdr:row>
      <xdr:rowOff>19050</xdr:rowOff>
    </xdr:from>
    <xdr:ext cx="1104900" cy="959518"/>
    <xdr:pic>
      <xdr:nvPicPr>
        <xdr:cNvPr id="141" name="Image 140">
          <a:extLst>
            <a:ext uri="{FF2B5EF4-FFF2-40B4-BE49-F238E27FC236}">
              <a16:creationId xmlns="" xmlns:a16="http://schemas.microsoft.com/office/drawing/2014/main" id="{AF7272A5-0AAC-4843-A413-D57816AF2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781925" y="3448050"/>
          <a:ext cx="1104900" cy="959518"/>
        </a:xfrm>
        <a:prstGeom prst="rect">
          <a:avLst/>
        </a:prstGeom>
      </xdr:spPr>
    </xdr:pic>
    <xdr:clientData/>
  </xdr:oneCellAnchor>
  <xdr:oneCellAnchor>
    <xdr:from>
      <xdr:col>2</xdr:col>
      <xdr:colOff>409575</xdr:colOff>
      <xdr:row>21</xdr:row>
      <xdr:rowOff>85725</xdr:rowOff>
    </xdr:from>
    <xdr:ext cx="847417" cy="896190"/>
    <xdr:pic>
      <xdr:nvPicPr>
        <xdr:cNvPr id="142" name="Image 141">
          <a:extLst>
            <a:ext uri="{FF2B5EF4-FFF2-40B4-BE49-F238E27FC236}">
              <a16:creationId xmlns="" xmlns:a16="http://schemas.microsoft.com/office/drawing/2014/main" id="{04CAEABE-AF7F-42D8-8E1C-529F96F8E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839075" y="3895725"/>
          <a:ext cx="847417" cy="896190"/>
        </a:xfrm>
        <a:prstGeom prst="rect">
          <a:avLst/>
        </a:prstGeom>
      </xdr:spPr>
    </xdr:pic>
    <xdr:clientData/>
  </xdr:oneCellAnchor>
  <xdr:oneCellAnchor>
    <xdr:from>
      <xdr:col>2</xdr:col>
      <xdr:colOff>409575</xdr:colOff>
      <xdr:row>20</xdr:row>
      <xdr:rowOff>28575</xdr:rowOff>
    </xdr:from>
    <xdr:ext cx="876300" cy="876300"/>
    <xdr:pic>
      <xdr:nvPicPr>
        <xdr:cNvPr id="143" name="Image 142" descr="CONE 35 CM MULTIFONCTIONS 16 TROUS">
          <a:extLst>
            <a:ext uri="{FF2B5EF4-FFF2-40B4-BE49-F238E27FC236}">
              <a16:creationId xmlns="" xmlns:a16="http://schemas.microsoft.com/office/drawing/2014/main" id="{08A31C05-BDCE-4E84-88A4-3CFECCDFF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36480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361951</xdr:colOff>
      <xdr:row>22</xdr:row>
      <xdr:rowOff>47626</xdr:rowOff>
    </xdr:from>
    <xdr:ext cx="914400" cy="914400"/>
    <xdr:pic>
      <xdr:nvPicPr>
        <xdr:cNvPr id="144" name="Image 143">
          <a:extLst>
            <a:ext uri="{FF2B5EF4-FFF2-40B4-BE49-F238E27FC236}">
              <a16:creationId xmlns="" xmlns:a16="http://schemas.microsoft.com/office/drawing/2014/main" id="{DC4233D6-C287-4EB7-A7EB-19A9141F6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791451" y="4048126"/>
          <a:ext cx="914400" cy="914400"/>
        </a:xfrm>
        <a:prstGeom prst="rect">
          <a:avLst/>
        </a:prstGeom>
      </xdr:spPr>
    </xdr:pic>
    <xdr:clientData/>
  </xdr:oneCellAnchor>
  <xdr:oneCellAnchor>
    <xdr:from>
      <xdr:col>2</xdr:col>
      <xdr:colOff>361950</xdr:colOff>
      <xdr:row>23</xdr:row>
      <xdr:rowOff>38101</xdr:rowOff>
    </xdr:from>
    <xdr:ext cx="956415" cy="962024"/>
    <xdr:pic>
      <xdr:nvPicPr>
        <xdr:cNvPr id="145" name="Image 144">
          <a:extLst>
            <a:ext uri="{FF2B5EF4-FFF2-40B4-BE49-F238E27FC236}">
              <a16:creationId xmlns="" xmlns:a16="http://schemas.microsoft.com/office/drawing/2014/main" id="{90B06284-6278-43DB-AE6D-4A90B9656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791450" y="4229101"/>
          <a:ext cx="956415" cy="96202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0" Type="http://schemas.openxmlformats.org/officeDocument/2006/relationships/hyperlink" Target="https://www.ugap.fr/achat-public/portemanteau-mural-kobe-noir-2-pateres-abs_2050896.html" TargetMode="External"/><Relationship Id="rId11" Type="http://schemas.openxmlformats.org/officeDocument/2006/relationships/hyperlink" Target="https://www.ugap.fr/achat-public/couchette-130-x-54-cm-48794-057-en-plastique-empilable-pietement-bleu-ciel-lot-de-30_1779907.html" TargetMode="External"/><Relationship Id="rId12" Type="http://schemas.openxmlformats.org/officeDocument/2006/relationships/hyperlink" Target="https://www.ugap.fr/achat-public/tableau-triptyque-blanc-l.200-x-h.120-blanc-2-volets-100x120-cm-interieur-exterieur-blanc_1166732.html" TargetMode="External"/><Relationship Id="rId13" Type="http://schemas.openxmlformats.org/officeDocument/2006/relationships/hyperlink" Target="https://www.ugap.fr/achat-public/tableau-mural-horizon-120-x-400-cm-fond-blanc_1385791.html" TargetMode="External"/><Relationship Id="rId14" Type="http://schemas.openxmlformats.org/officeDocument/2006/relationships/hyperlink" Target="https://www.stores-et-rideaux.com/cgi-bin/WebObjects/StoresEtRideauxCom.woa/1/wa/afficher?rubrique=1000061&amp;pageRubrique=1&amp;table=1000088&amp;information=1000175&amp;pageInformation=1&amp;wosid=wxN91E1xVd6cedbLFtO3XM" TargetMode="External"/><Relationship Id="rId15" Type="http://schemas.openxmlformats.org/officeDocument/2006/relationships/hyperlink" Target="https://www.stores-et-rideaux.com/cgi-bin/WebObjects/StoresEtRideauxCom.woa/1/wa/afficher?rubrique=1000061&amp;pageRubrique=1&amp;table=1000088&amp;information=1000175&amp;pageInformation=1&amp;wosid=wxN91E1xVd6cedbLFtO3XM" TargetMode="External"/><Relationship Id="rId16" Type="http://schemas.openxmlformats.org/officeDocument/2006/relationships/hyperlink" Target="https://www.stores-et-rideaux.com/cgi-bin/WebObjects/StoresEtRideauxCom.woa/1/wa/afficher?rubrique=1000061&amp;pageRubrique=1&amp;table=1000088&amp;information=1000175&amp;pageInformation=1&amp;wosid=wxN91E1xVd6cedbLFtO3XM" TargetMode="External"/><Relationship Id="rId17" Type="http://schemas.openxmlformats.org/officeDocument/2006/relationships/hyperlink" Target="https://www.ugap.fr/achat-public/bureau-droit-evidence-l.-160-x-pr.-80-cm_2366974.html&amp;idCategorieVue=15703" TargetMode="External"/><Relationship Id="rId18" Type="http://schemas.openxmlformats.org/officeDocument/2006/relationships/hyperlink" Target="https://www.ugap.fr/achat-public/fauteuil-de-bureau-tertio-assise-tissu-dossier-resille_2210092.html&amp;idCategorieVue=36368" TargetMode="External"/><Relationship Id="rId19" Type="http://schemas.openxmlformats.org/officeDocument/2006/relationships/hyperlink" Target="https://www.ugap.fr/achat-public/table-de-reunion-oblongue-12-places-evidence-8-pieds-l.-408-x-pr.-136-cm_2367102.html" TargetMode="External"/><Relationship Id="rId60" Type="http://schemas.openxmlformats.org/officeDocument/2006/relationships/hyperlink" Target="https://www.ugap.fr/achat-public/chaise-visiteur-4-pieds-tertio-tissu_2210090.html&amp;idCategorieVue=36368" TargetMode="External"/><Relationship Id="rId61" Type="http://schemas.openxmlformats.org/officeDocument/2006/relationships/hyperlink" Target="https://www.ugap.fr/achat-public/fauteuil-prima-t6-gris-alu_1088814.html" TargetMode="External"/><Relationship Id="rId62" Type="http://schemas.openxmlformats.org/officeDocument/2006/relationships/hyperlink" Target="https://www.ugap.fr/achat-public/chaire-lern-plateau-stratifie-hetre-naturel-chants-surmoules-coloris-noir-pietement-rond-gris-alu_2049060.html" TargetMode="External"/><Relationship Id="rId63" Type="http://schemas.openxmlformats.org/officeDocument/2006/relationships/hyperlink" Target="https://www.ugap.fr/achat-public/caisson-2-tiroirs-pour-chaire-lern-fermeture-par-serrure-hetre-naturel_2049076.html" TargetMode="External"/><Relationship Id="rId64" Type="http://schemas.openxmlformats.org/officeDocument/2006/relationships/hyperlink" Target="https://www.ugap.fr/achat-public/table-ronde-sam-120-cm-pietement-reglable-a-degagement-lateral-t1-a-4_1777575.html" TargetMode="External"/><Relationship Id="rId65" Type="http://schemas.openxmlformats.org/officeDocument/2006/relationships/hyperlink" Target="https://www.ugap.fr/achat-public/table-ronde-nemo-120-cm-4-pieds-t2_1765930.html&amp;idCategorieVue=40549" TargetMode="External"/><Relationship Id="rId66" Type="http://schemas.openxmlformats.org/officeDocument/2006/relationships/hyperlink" Target="https://www.ugap.fr/achat-public/chaise-nemo-hetre-teinte-t1-lot-de-4_1765975.html" TargetMode="External"/><Relationship Id="rId67" Type="http://schemas.openxmlformats.org/officeDocument/2006/relationships/hyperlink" Target="https://www.ugap.fr/achat-public/chaise-nemo-hetre-teinte-t2-lot-de-4_1765976.html" TargetMode="External"/><Relationship Id="rId68" Type="http://schemas.openxmlformats.org/officeDocument/2006/relationships/hyperlink" Target="https://www.ugap.fr/achat-public/meuble-bas-mobile-3-colonnes-24-bacs-tiroirs-nemo-hetre-miel_1765909.html" TargetMode="External"/><Relationship Id="rId69" Type="http://schemas.openxmlformats.org/officeDocument/2006/relationships/hyperlink" Target="https://www.ugap.fr/achat-public/meuble-pour-rangement-et-sechage-des-dessins-32-cases_1777673.html" TargetMode="External"/><Relationship Id="rId120" Type="http://schemas.openxmlformats.org/officeDocument/2006/relationships/hyperlink" Target="https://www.ugap.fr/achat-public/table-ronde-nemo-120-cm-4-pieds-t6_1765933.html&amp;idCategorieVue=53742" TargetMode="External"/><Relationship Id="rId121" Type="http://schemas.openxmlformats.org/officeDocument/2006/relationships/hyperlink" Target="https://www.ugap.fr/achat-public/unite-centrale-lenovo-m720s-boitier-a-configurer_2415473.html" TargetMode="External"/><Relationship Id="rId122" Type="http://schemas.openxmlformats.org/officeDocument/2006/relationships/hyperlink" Target="https://www.ugap.fr/achat-public/station-de-travail-zbook-17-g5-i5-8300h-8go-500go-nvidia-quadro-p1000-win10-pro-ecran-fhd_2445319.html&amp;idCategorieVue=288" TargetMode="External"/><Relationship Id="rId123" Type="http://schemas.openxmlformats.org/officeDocument/2006/relationships/hyperlink" Target="https://www.ugap.fr/achat-public/vitrine-d-exterieur-murale-porte-battante-en-pmma-fond-tole-laquee-8-a4_2354234.html&amp;idCategorieVue=492" TargetMode="External"/><Relationship Id="rId124" Type="http://schemas.openxmlformats.org/officeDocument/2006/relationships/hyperlink" Target="https://www.ugap.fr/achat-public/table-bandana-160-x-80-cm-pietement-a-degagement-lateral-epoxy-plateau-stratifie-taille-6_2063433.html" TargetMode="External"/><Relationship Id="rId125" Type="http://schemas.openxmlformats.org/officeDocument/2006/relationships/hyperlink" Target="https://www.ugap.fr/achat-public/chaise-appui-sur-table-bandana-coque-bois-pietement-epoxy-taille-6-lot-de-4_2063535.html" TargetMode="External"/><Relationship Id="rId126" Type="http://schemas.openxmlformats.org/officeDocument/2006/relationships/hyperlink" Target="https://www.ugap.fr/achat-public/chaise-appui-sur-table-bandana-coque-bois-pietement-epoxy-taille-4-lot-de-4_2063533.html" TargetMode="External"/><Relationship Id="rId127" Type="http://schemas.openxmlformats.org/officeDocument/2006/relationships/hyperlink" Target="https://www.ugap.fr/achat-public/chaise-nemo-hetre-teinte-t1-lot-de-4_1765975.html" TargetMode="External"/><Relationship Id="rId128" Type="http://schemas.openxmlformats.org/officeDocument/2006/relationships/hyperlink" Target="https://www.ugap.fr/achat-public/chaise-nemo-hetre-teinte-t2-lot-de-4_1765976.html" TargetMode="External"/><Relationship Id="rId129" Type="http://schemas.openxmlformats.org/officeDocument/2006/relationships/hyperlink" Target="https://www.ugap.fr/achat-public/chaise-nemo-hetre-teinte-t3-lot-de-4_1765977.html" TargetMode="External"/><Relationship Id="rId40" Type="http://schemas.openxmlformats.org/officeDocument/2006/relationships/hyperlink" Target="https://www.ugap.fr/achat-public/chaise-visiteur-4-pieds-tertio-tissu_2210090.html&amp;idCategorieVue=36368" TargetMode="External"/><Relationship Id="rId41" Type="http://schemas.openxmlformats.org/officeDocument/2006/relationships/hyperlink" Target="https://www.ugap.fr/achat-public/chaise-nemo-hetre-teinte-t1-lot-de-4_1765975.html" TargetMode="External"/><Relationship Id="rId42" Type="http://schemas.openxmlformats.org/officeDocument/2006/relationships/hyperlink" Target="https://www.ugap.fr/achat-public/table-ronde-nemo-120-cm-4-pieds-t1_1765929.html&amp;idCategorieVue=40549" TargetMode="External"/><Relationship Id="rId90" Type="http://schemas.openxmlformats.org/officeDocument/2006/relationships/hyperlink" Target="https://www.ugap.fr/achat-public/barre-de-10-bipateres-l.-146-cm_1762594.html" TargetMode="External"/><Relationship Id="rId91" Type="http://schemas.openxmlformats.org/officeDocument/2006/relationships/hyperlink" Target="https://www.ugap.fr/achat-public/videoprojecteur-interactif-epson-eb-685wi_2082921.html&amp;idCategorieVue=40520" TargetMode="External"/><Relationship Id="rId92" Type="http://schemas.openxmlformats.org/officeDocument/2006/relationships/hyperlink" Target="https://www.ugap.fr/achat-public/tableau-mural-horizon-120-x-400-cm-fond-blanc_1385791.html" TargetMode="External"/><Relationship Id="rId93" Type="http://schemas.openxmlformats.org/officeDocument/2006/relationships/hyperlink" Target="https://www.ugap.fr/achat-public/portemanteau-sur-pieds-major-12-pateres-abs-noir_1748462.html&amp;idCategorieVue=1201" TargetMode="External"/><Relationship Id="rId94" Type="http://schemas.openxmlformats.org/officeDocument/2006/relationships/hyperlink" Target="https://www.ugap.fr/achat-public/cafetiere-philips-daily-noire_2091559.html&amp;idCategorieVue=1121" TargetMode="External"/><Relationship Id="rId95" Type="http://schemas.openxmlformats.org/officeDocument/2006/relationships/hyperlink" Target="https://www.ugap.fr/achat-public/refrigerateur-double-porte-194-l-bosch-kdv29vw30-classe-a%2B%2B_2705420.html&amp;idCategorieVue=1768" TargetMode="External"/><Relationship Id="rId96" Type="http://schemas.openxmlformats.org/officeDocument/2006/relationships/hyperlink" Target="https://www.ugap.fr/achat-public/refrigerateur-double-porte-194-l-bosch-kdv29vw30-classe-a%2B%2B_2705420.html&amp;idCategorieVue=1768" TargetMode="External"/><Relationship Id="rId101" Type="http://schemas.openxmlformats.org/officeDocument/2006/relationships/hyperlink" Target="https://www.ugap.fr/achat-public/chaise-visiteur-4-pieds-tertio-tissu_2210090.html&amp;idCategorieVue=36368" TargetMode="External"/><Relationship Id="rId102" Type="http://schemas.openxmlformats.org/officeDocument/2006/relationships/hyperlink" Target="https://www.ugap.fr/achat-public/bureau-droit-placage-bois-epure-manager-top-access-ebenisterie-l.-160-x-pr.-80-cm_2239525.html" TargetMode="External"/><Relationship Id="rId103" Type="http://schemas.openxmlformats.org/officeDocument/2006/relationships/hyperlink" Target="https://megaphone-sonorisation-portable.com/pupitre-de-conference/79-speech-500-monacor-pupitre-de-conference-professionnel-amplifie-100-watts.html" TargetMode="External"/><Relationship Id="rId104" Type="http://schemas.openxmlformats.org/officeDocument/2006/relationships/hyperlink" Target="https://megaphone-sonorisation-portable.com/micro-a-fil/773-micro-col-de-cygne-emg-650p-monacor.html" TargetMode="External"/><Relationship Id="rId105" Type="http://schemas.openxmlformats.org/officeDocument/2006/relationships/hyperlink" Target="https://megaphone-sonorisation-portable.com/accessoires-pour-pupitre-de-conference/171-txa-800ht-microphone-a-main-uhf.html" TargetMode="External"/><Relationship Id="rId106" Type="http://schemas.openxmlformats.org/officeDocument/2006/relationships/hyperlink" Target="https://megaphone-sonorisation-portable.com/accessoires-pour-pupitre-de-conference/169-gnl-304-monacor-lampe-col-de-cygne-a-leds.html" TargetMode="External"/><Relationship Id="rId107" Type="http://schemas.openxmlformats.org/officeDocument/2006/relationships/hyperlink" Target="https://www.ugap.fr/achat-public/chaise-prima-t4-jaune-ducat-lot-de-4_1089908.html" TargetMode="External"/><Relationship Id="rId108" Type="http://schemas.openxmlformats.org/officeDocument/2006/relationships/hyperlink" Target="https://www.ugap.fr/achat-public/chaise-prima-t6-jaune-ducat-lot-de-4_1089920.html&amp;idCategorieVue=53742" TargetMode="External"/><Relationship Id="rId109" Type="http://schemas.openxmlformats.org/officeDocument/2006/relationships/hyperlink" Target="https://www.ugap.fr/achat-public/chaise-prima-t5-jaune-ducat-lot-de-4_1089914.html&amp;idCategorieVue=53742" TargetMode="External"/><Relationship Id="rId97" Type="http://schemas.openxmlformats.org/officeDocument/2006/relationships/hyperlink" Target="https://www.ugap.fr/achat-public/caisson-mobile-placage-bois-melamine-epure-manager-3-tiroirs-plats_2239571.html&amp;idCategorieVue=11886" TargetMode="External"/><Relationship Id="rId98" Type="http://schemas.openxmlformats.org/officeDocument/2006/relationships/hyperlink" Target="https://www.ugap.fr/achat-public/armoire-placage-bois-melaminee-epure-manager-h.-73-x-l.-100-cm-2-tablettes-metalliques-portes-battantes_2239590.html" TargetMode="External"/><Relationship Id="rId99" Type="http://schemas.openxmlformats.org/officeDocument/2006/relationships/hyperlink" Target="https://www.ugap.fr/achat-public/bibliotheque-placage-bois-melamine-epure-manager-h.-197-x-l.-100-cm-4-tablettes-portes-battantes-haut-vitre_2239598.html&amp;idCategorieVue=11887" TargetMode="External"/><Relationship Id="rId43" Type="http://schemas.openxmlformats.org/officeDocument/2006/relationships/hyperlink" Target="https://www.ugap.fr/achat-public/bancs-gigognes-nemo-lot-de-3-bancs-t0-t2-et-t4_2380903.html&amp;idCategorieVue=40549" TargetMode="External"/><Relationship Id="rId44" Type="http://schemas.openxmlformats.org/officeDocument/2006/relationships/hyperlink" Target="https://www.ugap.fr/achat-public/buffet-3-portes-3-tiroirs-zen-l.-146-x-h.-92-x-pr.-55-cm_2053515.html&amp;idCategorieVue=52789" TargetMode="External"/><Relationship Id="rId45" Type="http://schemas.openxmlformats.org/officeDocument/2006/relationships/hyperlink" Target="https://www.ugap.fr/achat-public/table-zen-120-cm-pietement-central-plateau-antibruit_2053505.html&amp;idCategorieVue=52789" TargetMode="External"/><Relationship Id="rId46" Type="http://schemas.openxmlformats.org/officeDocument/2006/relationships/hyperlink" Target="https://www.ugap.fr/achat-public/bancs-gigognes-nemo-lot-de-3-bancs-t0-t2-et-t4_2380903.html&amp;idCategorieVue=40549" TargetMode="External"/><Relationship Id="rId47" Type="http://schemas.openxmlformats.org/officeDocument/2006/relationships/hyperlink" Target="https://www.ugap.fr/achat-public/armoire-haute-paquerette-portes-battantes-aulne-l.-115-cm_2219876.html" TargetMode="External"/><Relationship Id="rId48" Type="http://schemas.openxmlformats.org/officeDocument/2006/relationships/hyperlink" Target="https://www.ugap.fr/achat-public/bibliotheque-haute-paquerette-2-portes-basses-aulne-l.-85-cm_2219892.html&amp;idCategorieVue=40515" TargetMode="External"/><Relationship Id="rId49" Type="http://schemas.openxmlformats.org/officeDocument/2006/relationships/hyperlink" Target="https://www.ugap.fr/achat-public/vestiaire-non-visitable-3-colonnes-2-casiers-electrozingue-l.-3-x-30-cm-serrure-ou-moraillon_2386155.html&amp;idCategorieVue=66101" TargetMode="External"/><Relationship Id="rId100" Type="http://schemas.openxmlformats.org/officeDocument/2006/relationships/hyperlink" Target="https://www.ugap.fr/achat-public/fauteuil-de-bureau-tertio-assise-tissu-dossier-resille_2210092.html&amp;idCategorieVue=36368" TargetMode="External"/><Relationship Id="rId20" Type="http://schemas.openxmlformats.org/officeDocument/2006/relationships/hyperlink" Target="https://www.ugap.fr/achat-public/caisson-mobile-placage-bois-melamine-epure-manager-3-tiroirs-plats_2239571.html&amp;idCategorieVue=11886" TargetMode="External"/><Relationship Id="rId21" Type="http://schemas.openxmlformats.org/officeDocument/2006/relationships/hyperlink" Target="https://www.ugap.fr/achat-public/armoire-placage-bois-melaminee-epure-manager-h.-73-x-l.-100-cm-2-tablettes-metalliques-portes-battantes_2239590.html" TargetMode="External"/><Relationship Id="rId22" Type="http://schemas.openxmlformats.org/officeDocument/2006/relationships/hyperlink" Target="https://www.ugap.fr/achat-public/bibliotheque-placage-bois-melamine-epure-manager-h.-197-x-l.-100-cm-4-tablettes-portes-battantes-haut-vitre_2239598.html&amp;idCategorieVue=11887" TargetMode="External"/><Relationship Id="rId70" Type="http://schemas.openxmlformats.org/officeDocument/2006/relationships/hyperlink" Target="https://www.ugap.fr/achat-public/bibliotheque-presentoir-mobile-biface_1777472.html" TargetMode="External"/><Relationship Id="rId71" Type="http://schemas.openxmlformats.org/officeDocument/2006/relationships/hyperlink" Target="https://www.ugap.fr/achat-public/armoire-ouverte-9-cases-nemo-l.-90-x-h.-140-cm-hetre-miel_1765980.html" TargetMode="External"/><Relationship Id="rId72" Type="http://schemas.openxmlformats.org/officeDocument/2006/relationships/hyperlink" Target="https://www.ugap.fr/achat-public/meuble-bas-mobile-pour-materiel-de-dessin-et-peinture_1777471.html" TargetMode="External"/><Relationship Id="rId73" Type="http://schemas.openxmlformats.org/officeDocument/2006/relationships/hyperlink" Target="https://www.ugap.fr/achat-public/meuble-1-colonne-de-3-casiers-l.-70-x-h.-90-x-pr.-45-cm_2367671.html" TargetMode="External"/><Relationship Id="rId74" Type="http://schemas.openxmlformats.org/officeDocument/2006/relationships/hyperlink" Target="https://www.ugap.fr/achat-public/panneau-d-affichage-mural-en-liege-shellboard-cadre-anodise-18-formats-a4_2353673.html" TargetMode="External"/><Relationship Id="rId75" Type="http://schemas.openxmlformats.org/officeDocument/2006/relationships/hyperlink" Target="https://www.ugap.fr/achat-public/panneau-d-affichage-mural-en-liege-shellboard-cadre-anodise-18-formats-a4_2353673.html" TargetMode="External"/><Relationship Id="rId76" Type="http://schemas.openxmlformats.org/officeDocument/2006/relationships/hyperlink" Target="https://www.ugap.fr/achat-public/piste-graphique-mobile-200-x-60-cm-2-faces-blanches_2046364.html&amp;idCategorieVue=1193" TargetMode="External"/><Relationship Id="rId77" Type="http://schemas.openxmlformats.org/officeDocument/2006/relationships/hyperlink" Target="https://www.ugap.fr/achat-public/chaise-prima-t6-gris-alu-lot-de-4_1089919.html&amp;idCategorieVue=53742" TargetMode="External"/><Relationship Id="rId78" Type="http://schemas.openxmlformats.org/officeDocument/2006/relationships/hyperlink" Target="https://www.stores-et-rideaux.com/cgi-bin/WebObjects/StoresEtRideauxCom.woa/1/wa/afficher?rubrique=1000061&amp;pageRubrique=1&amp;table=1000088&amp;information=1000175&amp;pageInformation=1&amp;wosid=wxN91E1xVd6cedbLFtO3XM" TargetMode="External"/><Relationship Id="rId79" Type="http://schemas.openxmlformats.org/officeDocument/2006/relationships/hyperlink" Target="https://www.ugap.fr/achat-public/meuble-bas-paquerette-portes-battantes-aulne-l.-85-cm_2219900.html" TargetMode="External"/><Relationship Id="rId23" Type="http://schemas.openxmlformats.org/officeDocument/2006/relationships/hyperlink" Target="https://www.ugap.fr/achat-public/credence-de-bureau-melamine-frameone-ii-l.-160-x-h.-74-cm-portes-battantes-4-tablettes-avec-coiffe_2248757.html" TargetMode="External"/><Relationship Id="rId24" Type="http://schemas.openxmlformats.org/officeDocument/2006/relationships/hyperlink" Target="https://www.ugap.fr/achat-public/rayonnage-semi-lourd-prorack%252B-element-depart-l.-210-x-h.-210-x-pr.-50-cm_2398028.html" TargetMode="External"/><Relationship Id="rId25" Type="http://schemas.openxmlformats.org/officeDocument/2006/relationships/hyperlink" Target="https://www.ugap.fr/achat-public/rayonnage-semi-lourd-prorack%252B-element-suivant-l.-205-x-h.-210-x-pr.-50-cm_2398029.html" TargetMode="External"/><Relationship Id="rId26" Type="http://schemas.openxmlformats.org/officeDocument/2006/relationships/hyperlink" Target="https://www.ugap.fr/achat-public/distributeur-de-savon-cn-805-125-l-acier-blanc_2064040.html&amp;idCategorieVue=390" TargetMode="External"/><Relationship Id="rId27" Type="http://schemas.openxmlformats.org/officeDocument/2006/relationships/hyperlink" Target="https://www.ugap.fr/achat-public/distributeur-de-savon-cn-805-125-l-acier-blanc_2064040.html&amp;idCategorieVue=390" TargetMode="External"/><Relationship Id="rId28" Type="http://schemas.openxmlformats.org/officeDocument/2006/relationships/hyperlink" Target="https://www.ugap.fr/achat-public/distributeur-de-savon-cn-805-125-l-acier-blanc_2064040.html&amp;idCategorieVue=390" TargetMode="External"/><Relationship Id="rId29" Type="http://schemas.openxmlformats.org/officeDocument/2006/relationships/hyperlink" Target="https://www.ugap.fr/achat-public/distributeur-de-savon-cn-805-125-l-acier-blanc_2064040.html&amp;idCategorieVue=390" TargetMode="External"/><Relationship Id="rId130" Type="http://schemas.openxmlformats.org/officeDocument/2006/relationships/hyperlink" Target="https://www.samsung.com/be_fr/business/smart-signage/video-wall-uhf-e-series/lh55uhfhlbben/" TargetMode="External"/><Relationship Id="rId131" Type="http://schemas.openxmlformats.org/officeDocument/2006/relationships/hyperlink" Target="https://www.ubaldi.com/tv/televiseur-lcd/sony/tv-led-8k-215-cm-sony--kd85zg9baep--20037702.php" TargetMode="External"/><Relationship Id="rId132" Type="http://schemas.openxmlformats.org/officeDocument/2006/relationships/hyperlink" Target="https://www.ugap.fr/achat-public/distributeur-de-savon-cn-805-125-l-acier-blanc_2064040.html&amp;idCategorieVue=390" TargetMode="External"/><Relationship Id="rId133" Type="http://schemas.openxmlformats.org/officeDocument/2006/relationships/hyperlink" Target="https://www.ugap.fr/achat-public/meuble-pour-television-2-portes-1-niche-lagune-l.-80-x-h.-78-x-pr.-50-cm_2238754.html&amp;idCategorieVue=52788" TargetMode="External"/><Relationship Id="rId134" Type="http://schemas.openxmlformats.org/officeDocument/2006/relationships/hyperlink" Target="https://www.conforama.fr/tv-son-multimedia/tv-television/televisions/televiseur-ecran-plat-208-cm-uhd-4k-led-lg-82um7600/p/702740?LGWCODE=702740;76273;474&amp;LGWCODE=702740;158621;474&amp;xtor=CS5-2695&amp;utm_source=Partenaire&amp;utm_term=&amp;utm_medium=Others&amp;ut" TargetMode="External"/><Relationship Id="rId135" Type="http://schemas.openxmlformats.org/officeDocument/2006/relationships/hyperlink" Target="https://www.raja.fr/entretien-hygiene/collecte-des-dechets/poubelles-d-exterieurs-et-conteneurs/conteneur-2-roues-120-a-340-litres_OFF_FR_15002.html" TargetMode="External"/><Relationship Id="rId136" Type="http://schemas.openxmlformats.org/officeDocument/2006/relationships/hyperlink" Target="https://www.ugap.fr/achat-public/distributeur-de-papier-toilette-maxi-jumbo-gm-245-acier-epoxy-blanc_2064049.html" TargetMode="External"/><Relationship Id="rId137" Type="http://schemas.openxmlformats.org/officeDocument/2006/relationships/hyperlink" Target="https://www.ugap.fr/achat-public/barre-de-10-bipateres-l.-146-cm_1762594.html&amp;idCategorieVue=40520" TargetMode="External"/><Relationship Id="rId138" Type="http://schemas.openxmlformats.org/officeDocument/2006/relationships/hyperlink" Target="https://www.ugap.fr/achat-public/barre-de-10-bipateres-l.-146-cm_1762594.html&amp;idCategorieVue=40520" TargetMode="External"/><Relationship Id="rId139" Type="http://schemas.openxmlformats.org/officeDocument/2006/relationships/hyperlink" Target="https://www.ugap.fr/achat-public/tablette-repose-sac-pour-chaire-lern-hetre-naturel_2049064.html" TargetMode="External"/><Relationship Id="rId1" Type="http://schemas.openxmlformats.org/officeDocument/2006/relationships/hyperlink" Target="https://www.ugap.fr/achat-public/tableau-triptyque-blanc-l.200-x-h.120-blanc-2-volets-100x120-cm-interieur-exterieur-blanc_1166732.html" TargetMode="External"/><Relationship Id="rId2" Type="http://schemas.openxmlformats.org/officeDocument/2006/relationships/hyperlink" Target="https://www.ugap.fr/achat-public/table-polya-130x50-cm-reglable-beige-pyla-jaune-ducat-chants-surmoules-pietement-jaune-ducat-par-2_654212.html" TargetMode="External"/><Relationship Id="rId3" Type="http://schemas.openxmlformats.org/officeDocument/2006/relationships/hyperlink" Target="https://www.ugap.fr/achat-public/meuble-bas-paquerette-portes-battantes-aulne-l.-85-cm_2219900.html" TargetMode="External"/><Relationship Id="rId4" Type="http://schemas.openxmlformats.org/officeDocument/2006/relationships/hyperlink" Target="https://www.ugap.fr/achat-public/bibliotheque-haute-paquerette-aulne-l.-85-cm_2219888.html&amp;idCategorieVue=40515" TargetMode="External"/><Relationship Id="rId5" Type="http://schemas.openxmlformats.org/officeDocument/2006/relationships/hyperlink" Target="https://www.ugap.fr/achat-public/chaire-lern-plateau-stratifie-hetre-naturel-chants-surmoules-coloris-noir-pietement-rond-gris-alu_2049060.html" TargetMode="External"/><Relationship Id="rId6" Type="http://schemas.openxmlformats.org/officeDocument/2006/relationships/hyperlink" Target="https://www.ugap.fr/achat-public/fauteuil-prima-t6-gris-alu_1088814.html" TargetMode="External"/><Relationship Id="rId7" Type="http://schemas.openxmlformats.org/officeDocument/2006/relationships/hyperlink" Target="https://www.ugap.fr/achat-public/tableau-mural-horizon-120-x-400-cm-fond-blanc_1385791.html" TargetMode="External"/><Relationship Id="rId8" Type="http://schemas.openxmlformats.org/officeDocument/2006/relationships/hyperlink" Target="https://www.ugap.fr/achat-public/portemanteau-mural-kobe-noir-2-pateres-abs_2050896.html" TargetMode="External"/><Relationship Id="rId9" Type="http://schemas.openxmlformats.org/officeDocument/2006/relationships/hyperlink" Target="https://www.ugap.fr/achat-public/corbeille-a-papier-basics-cep-polypropylene-souple-cylindrique-16-l-noir_2089131.html" TargetMode="External"/><Relationship Id="rId50" Type="http://schemas.openxmlformats.org/officeDocument/2006/relationships/hyperlink" Target="https://www.ugap.fr/achat-public/vestiaire-non-visitable-3-colonnes-2-casiers-electrozingue-l.-3-x-30-cm-serrure-ou-moraillon_2386155.html&amp;idCategorieVue=66101" TargetMode="External"/><Relationship Id="rId51" Type="http://schemas.openxmlformats.org/officeDocument/2006/relationships/hyperlink" Target="https://www.ugap.fr/achat-public/chaise-appui-sur-table-jade-pietement-acier-_2053509.html&amp;idCategorieVue=52789" TargetMode="External"/><Relationship Id="rId52" Type="http://schemas.openxmlformats.org/officeDocument/2006/relationships/hyperlink" Target="https://www.ugap.fr/achat-public/rayonnage-semi-lourd-prorack%2B-element-depart-l.-170-x-h.-210-x-pr.-50-cm_2398020.html&amp;idCategorieVue=27986" TargetMode="External"/><Relationship Id="rId53" Type="http://schemas.openxmlformats.org/officeDocument/2006/relationships/hyperlink" Target="https://www.ugap.fr/achat-public/table-zen-120-cm-pietement-central-plateau-antibruit_2053505.html&amp;idCategorieVue=52789" TargetMode="External"/><Relationship Id="rId54" Type="http://schemas.openxmlformats.org/officeDocument/2006/relationships/hyperlink" Target="https://www.ugap.fr/achat-public/rayonnage-semi-lourd-prorack%252B-element-depart-l.-210-x-h.-210-x-pr.-50-cm_2398028.html" TargetMode="External"/><Relationship Id="rId55" Type="http://schemas.openxmlformats.org/officeDocument/2006/relationships/hyperlink" Target="https://www.ugap.fr/achat-public/rayonnage-semi-lourd-prorack%252B-element-suivant-l.-205-x-h.-210-x-pr.-50-cm_2398029.html" TargetMode="External"/><Relationship Id="rId56" Type="http://schemas.openxmlformats.org/officeDocument/2006/relationships/hyperlink" Target="https://www.tbi-direct.fr/achat-vpi-epson-EB-685WI-pack-711-38.html?gclid=EAIaIQobChMI_K39son85QIVmOFRCh3zSAQfEAAYASAAEgJTNvD_BwE" TargetMode="External"/><Relationship Id="rId57" Type="http://schemas.openxmlformats.org/officeDocument/2006/relationships/hyperlink" Target="https://www.ugap.fr/achat-public/pprotege-couchette-impermeable-38463-pour-couchette-pla-empilable-130-x-54-cm-lot-de-10_1779915.html&amp;idCategorieVue=40554" TargetMode="External"/><Relationship Id="rId58" Type="http://schemas.openxmlformats.org/officeDocument/2006/relationships/hyperlink" Target="https://www.ugap.fr/achat-public/drap-sac-simple-38579-001-pour-couchette-plastique-empilable-130-x-54-cm-blanc-lot-de-10_1779916.html&amp;idCategorieVue=40554" TargetMode="External"/><Relationship Id="rId59" Type="http://schemas.openxmlformats.org/officeDocument/2006/relationships/hyperlink" Target="https://www.ugap.fr/achat-public/meuble-bas-paquerette-portes-battantes-aulne-l.-85-cm_2219900.html&amp;idCategorieVue=2245" TargetMode="External"/><Relationship Id="rId110" Type="http://schemas.openxmlformats.org/officeDocument/2006/relationships/hyperlink" Target="https://www.ugap.fr/achat-public/table-ronde-nemo-120-cm-4-pieds-t3_1765931.html" TargetMode="External"/><Relationship Id="rId111" Type="http://schemas.openxmlformats.org/officeDocument/2006/relationships/hyperlink" Target="https://www.ugap.fr/achat-public/chaise-nemo-hetre-teinte-t3-lot-de-4_1765977.html" TargetMode="External"/><Relationship Id="rId112" Type="http://schemas.openxmlformats.org/officeDocument/2006/relationships/hyperlink" Target="https://www.ugap.fr/centrale-d-achat-public/recherche-produit-reference-page.html?searchTxt=banc+lam+Wood" TargetMode="External"/><Relationship Id="rId113" Type="http://schemas.openxmlformats.org/officeDocument/2006/relationships/hyperlink" Target="https://www.ugap.fr/achat-public/banc-lam-wood-avec-dossier-l.-200-cm-taille-3_1762589.html&amp;idCategorieVue=40549" TargetMode="External"/><Relationship Id="rId114" Type="http://schemas.openxmlformats.org/officeDocument/2006/relationships/hyperlink" Target="https://www.ugap.fr/achat-public/banc-lam-wood-avec-dossier-l.-160-cm-taille-2_1762585.html&amp;idCategorieVue=40549" TargetMode="External"/><Relationship Id="rId115" Type="http://schemas.openxmlformats.org/officeDocument/2006/relationships/hyperlink" Target="https://www.ugap.fr/achat-public/armoire-haute-paquerette-portes-battantes-aulne-l.-115-cm_2219876.html" TargetMode="External"/><Relationship Id="rId116" Type="http://schemas.openxmlformats.org/officeDocument/2006/relationships/hyperlink" Target="https://www.ugap.fr/achat-public/table-ronde-nemo-120-cm-4-pieds-t3_1765931.html" TargetMode="External"/><Relationship Id="rId117" Type="http://schemas.openxmlformats.org/officeDocument/2006/relationships/hyperlink" Target="https://www.ugap.fr/achat-public/chaise-nemo-hetre-teinte-t3-lot-de-4_1765977.html" TargetMode="External"/><Relationship Id="rId118" Type="http://schemas.openxmlformats.org/officeDocument/2006/relationships/hyperlink" Target="https://www.ugap.fr/achat-public/chaise-prima-t4-jaune-ducat-lot-de-4_1089908.html&amp;idCategorieVue=53742" TargetMode="External"/><Relationship Id="rId119" Type="http://schemas.openxmlformats.org/officeDocument/2006/relationships/hyperlink" Target="https://www.ugap.fr/achat-public/chaise-prima-t6-jaune-ducat-lot-de-4_1089920.html&amp;idCategorieVue=53742" TargetMode="External"/><Relationship Id="rId30" Type="http://schemas.openxmlformats.org/officeDocument/2006/relationships/hyperlink" Target="https://www.ugap.fr/achat-public/distributeur-de-savon-cn-805-125-l-acier-blanc_2064040.html&amp;idCategorieVue=390" TargetMode="External"/><Relationship Id="rId31" Type="http://schemas.openxmlformats.org/officeDocument/2006/relationships/hyperlink" Target="https://www.ugap.fr/achat-public/distributeur-de-savon-cn-805-125-l-acier-blanc_2064040.html&amp;idCategorieVue=390" TargetMode="External"/><Relationship Id="rId32" Type="http://schemas.openxmlformats.org/officeDocument/2006/relationships/hyperlink" Target="https://www.ugap.fr/centrale-d-achat-public/recherche-produit-reference-page.html?searchTxt=copieur+multifonctions" TargetMode="External"/><Relationship Id="rId33" Type="http://schemas.openxmlformats.org/officeDocument/2006/relationships/hyperlink" Target="https://www.ugap.fr/achat-public/armoire-a-pharmacie-metallique-equipee-2-portes-20-personnes-blanc_2086116.html&amp;idCategorieVue=41514" TargetMode="External"/><Relationship Id="rId34" Type="http://schemas.openxmlformats.org/officeDocument/2006/relationships/hyperlink" Target="https://www.ugap.fr/achat-public/chaise-visiteur-4-pieds-tertio-tissu_2210090.html&amp;idCategorieVue=36368" TargetMode="External"/><Relationship Id="rId35" Type="http://schemas.openxmlformats.org/officeDocument/2006/relationships/hyperlink" Target="https://www.ugap.fr/achat-public/fauteuil-de-bureau-tertio-assise-tissu-dossier-resille_2210092.html&amp;idCategorieVue=36368" TargetMode="External"/><Relationship Id="rId36" Type="http://schemas.openxmlformats.org/officeDocument/2006/relationships/hyperlink" Target="https://www.ugap.fr/achat-public/chaise-visiteur-4-pieds-tertio-tissu_2210090.html&amp;idCategorieVue=36368" TargetMode="External"/><Relationship Id="rId37" Type="http://schemas.openxmlformats.org/officeDocument/2006/relationships/hyperlink" Target="https://www.ugap.fr/achat-public/table-ronde-nemo-120-cm-4-pieds-t1_1765929.html&amp;idCategorieVue=40549" TargetMode="External"/><Relationship Id="rId38" Type="http://schemas.openxmlformats.org/officeDocument/2006/relationships/hyperlink" Target="https://www.ugap.fr/achat-public/micro-ondes-de-cuisine-22-l_2115523.html&amp;idCategorieVue=1891" TargetMode="External"/><Relationship Id="rId39" Type="http://schemas.openxmlformats.org/officeDocument/2006/relationships/hyperlink" Target="https://www.ugap.fr/achat-public/portemanteau-mural-kobe-noir-5-pateres-abs_2050898.html" TargetMode="External"/><Relationship Id="rId80" Type="http://schemas.openxmlformats.org/officeDocument/2006/relationships/hyperlink" Target="https://www.ugap.fr/achat-public/bancs-gigognes-nemo-lot-de-3-bancs-t0-t2-et-t4_2380903.html&amp;idCategorieVue=40549" TargetMode="External"/><Relationship Id="rId81" Type="http://schemas.openxmlformats.org/officeDocument/2006/relationships/hyperlink" Target="https://www.ugap.fr/achat-public/meuble-bas-paquerette-portes-battantes-aulne-l.-85-cm_2219900.html" TargetMode="External"/><Relationship Id="rId82" Type="http://schemas.openxmlformats.org/officeDocument/2006/relationships/hyperlink" Target="https://www.ugap.fr/achat-public/claustra-zen-l.-122-x-h.-158-cm_2053513.html&amp;idCategorieVue=40546" TargetMode="External"/><Relationship Id="rId83" Type="http://schemas.openxmlformats.org/officeDocument/2006/relationships/hyperlink" Target="https://www.ugap.fr/achat-public/chariot-de-transport-et-de-stockage-pour-84-chaises-pliantes-mika-et-touraine_2322066.html&amp;idCategorieVue=11407" TargetMode="External"/><Relationship Id="rId84" Type="http://schemas.openxmlformats.org/officeDocument/2006/relationships/hyperlink" Target="https://www.ugap.fr/achat-public/chaise-pliante-mika-polypropylene-lot-de-4_2322060.html&amp;idCategorieVue=11407" TargetMode="External"/><Relationship Id="rId85" Type="http://schemas.openxmlformats.org/officeDocument/2006/relationships/hyperlink" Target="https://www.ugap.fr/achat-public/table-pliante-zang-plateau-resine-de-synthese-l.-183-x-pr.-76-cm_2354542.html" TargetMode="External"/><Relationship Id="rId86" Type="http://schemas.openxmlformats.org/officeDocument/2006/relationships/hyperlink" Target="https://www.ugap.fr/achat-public/chariot-de-transport-et-de-stockage-pour-tables-rectangulaires-zang_2354554.html" TargetMode="External"/><Relationship Id="rId87" Type="http://schemas.openxmlformats.org/officeDocument/2006/relationships/hyperlink" Target="https://www.ugap.fr/achat-public/meuble-bas-paquerette-portes-battantes-aulne-l.-85-cm_2219900.html&amp;idCategorieVue=2245" TargetMode="External"/><Relationship Id="rId88" Type="http://schemas.openxmlformats.org/officeDocument/2006/relationships/hyperlink" Target="https://www.ugap.fr/achat-public/bureau-droit-placage-bois-epure-manager-top-access-ebenisterie-l.-160-x-pr.-80-cm_2239525.html" TargetMode="External"/><Relationship Id="rId89" Type="http://schemas.openxmlformats.org/officeDocument/2006/relationships/hyperlink" Target="https://www.ugap.fr/achat-public/vestiaire-non-visitable-2-colonnes-2-casiers-electrozingue-sur-pieds-l.-2-x-30-cm-serrure-ou-moraillon_2386158.html&amp;idCategorieVue=66101" TargetMode="External"/><Relationship Id="rId140" Type="http://schemas.openxmlformats.org/officeDocument/2006/relationships/hyperlink" Target="https://www.ugap.fr/achat-public/banc-lam-mdf-sans-dossier-l.-200-cm-taille-6_1762569.html&amp;idCategorieVue=53761" TargetMode="External"/><Relationship Id="rId141" Type="http://schemas.openxmlformats.org/officeDocument/2006/relationships/hyperlink" Target="https://www.ugap.fr/achat-public/banc-lam-mdf-sans-dossier-l.-200-cm-taille-4_1762568.html" TargetMode="External"/><Relationship Id="rId142" Type="http://schemas.openxmlformats.org/officeDocument/2006/relationships/printerSettings" Target="../printerSettings/printerSettings1.bin"/><Relationship Id="rId143" Type="http://schemas.openxmlformats.org/officeDocument/2006/relationships/vmlDrawing" Target="../drawings/vmlDrawing1.vml"/><Relationship Id="rId14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1" Type="http://schemas.openxmlformats.org/officeDocument/2006/relationships/hyperlink" Target="https://www.ugap.fr/achat-public/gobelet-empilable-copolyester-20-cl-vert-menthe-lot-de-12_2748568.html" TargetMode="External"/><Relationship Id="rId12" Type="http://schemas.openxmlformats.org/officeDocument/2006/relationships/hyperlink" Target="https://www.ugap.fr/achat-public/gobelet-empilable-copolyester-20-cl-vert-menthe-lot-de-12_2748568.html" TargetMode="External"/><Relationship Id="rId13" Type="http://schemas.openxmlformats.org/officeDocument/2006/relationships/hyperlink" Target="https://www.ugap.fr/achat-public/gobelet-empilable-copolyester-20-cl-bleu-lagon-lot-de-12_2748567.html" TargetMode="External"/><Relationship Id="rId14" Type="http://schemas.openxmlformats.org/officeDocument/2006/relationships/hyperlink" Target="https://www.ugap.fr/achat-public/gobelet-empilable-copolyester-20-cl-orange-agrume-lot-de-12_2748569.html" TargetMode="External"/><Relationship Id="rId15" Type="http://schemas.openxmlformats.org/officeDocument/2006/relationships/hyperlink" Target="https://www.ugap.fr/achat-public/assiette-creuse-melamine-hippo-185-cm-lot-de-12_2220822.html" TargetMode="External"/><Relationship Id="rId16" Type="http://schemas.openxmlformats.org/officeDocument/2006/relationships/hyperlink" Target="https://www.ugap.fr/achat-public/bol-a-oreilles-melamine-frugrumes-16-cl-lot-de-12_2748572.html" TargetMode="External"/><Relationship Id="rId1" Type="http://schemas.openxmlformats.org/officeDocument/2006/relationships/hyperlink" Target="https://www.ugap.fr/achat-public/assiette-plate-oslo-245-cm-lot-de-12_2220563.html" TargetMode="External"/><Relationship Id="rId2" Type="http://schemas.openxmlformats.org/officeDocument/2006/relationships/hyperlink" Target="https://www.ugap.fr/catalogue-marche-public/arts-de-la-table_5_1448.html" TargetMode="External"/><Relationship Id="rId3" Type="http://schemas.openxmlformats.org/officeDocument/2006/relationships/hyperlink" Target="https://www.ugap.fr/achat-public/assiette-creuse-oslo-15-cm-lot-de-12_2220565.html&amp;idCategorieVue=1449" TargetMode="External"/><Relationship Id="rId4" Type="http://schemas.openxmlformats.org/officeDocument/2006/relationships/hyperlink" Target="https://www.ugap.fr/achat-public/assiette-plate-oslo-188-cm-lot-de-12_2220561.html" TargetMode="External"/><Relationship Id="rId5" Type="http://schemas.openxmlformats.org/officeDocument/2006/relationships/hyperlink" Target="https://www.ugap.fr/achat-public/fourchette-de-table-economique-inox-18-0-ep.-15-mm-lot-de-12_2220852.html" TargetMode="External"/><Relationship Id="rId6" Type="http://schemas.openxmlformats.org/officeDocument/2006/relationships/hyperlink" Target="https://www.ugap.fr/achat-public/couteau-de-table-economique-inox-18-0-ep.-15-mm-lot-de-12_2220854.html" TargetMode="External"/><Relationship Id="rId7" Type="http://schemas.openxmlformats.org/officeDocument/2006/relationships/hyperlink" Target="https://www.ugap.fr/achat-public/cuillere-de-table-economique-inox-18-0-ep.-15-mm-lot-de-12_2220857.html" TargetMode="External"/><Relationship Id="rId8" Type="http://schemas.openxmlformats.org/officeDocument/2006/relationships/hyperlink" Target="https://www.ugap.fr/achat-public/cuillere-a-dessert-economique-inox-18-0-ep.-15-mm-lot-de-12_2220858.html" TargetMode="External"/><Relationship Id="rId9" Type="http://schemas.openxmlformats.org/officeDocument/2006/relationships/hyperlink" Target="https://www.ugap.fr/achat-public/fourchette-a-dessert-economique-inox-18-0-ep.-15-mm-lot-de-12_2220853.html" TargetMode="External"/><Relationship Id="rId10" Type="http://schemas.openxmlformats.org/officeDocument/2006/relationships/hyperlink" Target="https://www.ugap.fr/achat-public/gobelet-empilable-gigogne-22-cl-lot-de-6_2220735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Relationship Id="rId2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Relationship Id="rId2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1:N210"/>
  <sheetViews>
    <sheetView tabSelected="1" topLeftCell="B1" zoomScale="107" zoomScaleNormal="107" workbookViewId="0">
      <pane ySplit="3" topLeftCell="A13" activePane="bottomLeft" state="frozen"/>
      <selection pane="bottomLeft" activeCell="C2" sqref="C2"/>
    </sheetView>
  </sheetViews>
  <sheetFormatPr baseColWidth="10" defaultRowHeight="15" x14ac:dyDescent="0.2"/>
  <cols>
    <col min="1" max="1" width="2.33203125" style="5" customWidth="1"/>
    <col min="2" max="2" width="24.1640625" style="5" customWidth="1"/>
    <col min="3" max="3" width="35.83203125" style="5" customWidth="1"/>
    <col min="4" max="4" width="6.6640625" style="6" customWidth="1"/>
    <col min="5" max="5" width="5.1640625" style="6" customWidth="1"/>
    <col min="6" max="6" width="17.5" style="6" customWidth="1"/>
    <col min="7" max="7" width="38.83203125" style="5" customWidth="1"/>
    <col min="8" max="8" width="10.5" style="6" customWidth="1"/>
    <col min="9" max="10" width="8.83203125" style="10" customWidth="1"/>
    <col min="11" max="11" width="11.1640625" style="10" customWidth="1"/>
    <col min="12" max="12" width="9.5" style="6" customWidth="1"/>
    <col min="13" max="13" width="39.83203125" style="5" customWidth="1"/>
    <col min="14" max="14" width="2.33203125" style="5" customWidth="1"/>
    <col min="15" max="16384" width="10.83203125" style="5"/>
  </cols>
  <sheetData>
    <row r="1" spans="2:13" ht="27" x14ac:dyDescent="0.35">
      <c r="B1" s="30" t="s">
        <v>719</v>
      </c>
      <c r="J1" s="38" t="s">
        <v>103</v>
      </c>
      <c r="K1" s="38"/>
      <c r="M1" s="90">
        <f>K209</f>
        <v>141718.04999999996</v>
      </c>
    </row>
    <row r="2" spans="2:13" x14ac:dyDescent="0.2">
      <c r="B2" s="222">
        <v>43802</v>
      </c>
      <c r="C2" s="211" t="s">
        <v>712</v>
      </c>
    </row>
    <row r="3" spans="2:13" s="7" customFormat="1" ht="30" x14ac:dyDescent="0.2">
      <c r="B3" s="31" t="s">
        <v>4</v>
      </c>
      <c r="C3" s="31" t="s">
        <v>5</v>
      </c>
      <c r="D3" s="31" t="s">
        <v>73</v>
      </c>
      <c r="E3" s="31" t="s">
        <v>23</v>
      </c>
      <c r="F3" s="31" t="s">
        <v>126</v>
      </c>
      <c r="G3" s="31" t="s">
        <v>6</v>
      </c>
      <c r="H3" s="32" t="s">
        <v>72</v>
      </c>
      <c r="I3" s="33" t="s">
        <v>21</v>
      </c>
      <c r="J3" s="34" t="s">
        <v>282</v>
      </c>
      <c r="K3" s="34" t="s">
        <v>22</v>
      </c>
      <c r="L3" s="35" t="s">
        <v>10</v>
      </c>
      <c r="M3" s="35" t="s">
        <v>20</v>
      </c>
    </row>
    <row r="4" spans="2:13" x14ac:dyDescent="0.2">
      <c r="B4" s="20" t="s">
        <v>26</v>
      </c>
      <c r="C4" s="67" t="s">
        <v>127</v>
      </c>
      <c r="D4" s="133">
        <v>1</v>
      </c>
      <c r="E4" s="133"/>
      <c r="F4" s="133" t="s">
        <v>129</v>
      </c>
      <c r="G4" s="67" t="s">
        <v>130</v>
      </c>
      <c r="H4" s="159">
        <v>2386165</v>
      </c>
      <c r="I4" s="160">
        <v>366.5</v>
      </c>
      <c r="J4" s="160">
        <v>1.62</v>
      </c>
      <c r="K4" s="160">
        <f>SUM(I4:J4)*D4</f>
        <v>368.12</v>
      </c>
      <c r="L4" s="162" t="s">
        <v>131</v>
      </c>
      <c r="M4" s="69" t="s">
        <v>215</v>
      </c>
    </row>
    <row r="5" spans="2:13" x14ac:dyDescent="0.2">
      <c r="B5" s="20"/>
      <c r="C5" s="67" t="s">
        <v>128</v>
      </c>
      <c r="D5" s="133">
        <v>1</v>
      </c>
      <c r="E5" s="133"/>
      <c r="F5" s="133" t="s">
        <v>132</v>
      </c>
      <c r="G5" s="67" t="s">
        <v>130</v>
      </c>
      <c r="H5" s="149">
        <v>2386165</v>
      </c>
      <c r="I5" s="136">
        <v>366.5</v>
      </c>
      <c r="J5" s="136">
        <v>1.62</v>
      </c>
      <c r="K5" s="136">
        <f>SUM(I5:J5)*D5</f>
        <v>368.12</v>
      </c>
      <c r="L5" s="138">
        <v>642</v>
      </c>
      <c r="M5" s="69" t="s">
        <v>216</v>
      </c>
    </row>
    <row r="6" spans="2:13" x14ac:dyDescent="0.2">
      <c r="B6" s="20"/>
      <c r="C6" s="67" t="s">
        <v>14</v>
      </c>
      <c r="D6" s="138">
        <v>2</v>
      </c>
      <c r="E6" s="138"/>
      <c r="F6" s="133" t="s">
        <v>220</v>
      </c>
      <c r="G6" s="69" t="s">
        <v>218</v>
      </c>
      <c r="H6" s="174">
        <v>2050898</v>
      </c>
      <c r="I6" s="136">
        <v>32.5</v>
      </c>
      <c r="J6" s="136">
        <v>0</v>
      </c>
      <c r="K6" s="136">
        <f>SUM(I6:J6)*D6</f>
        <v>65</v>
      </c>
      <c r="L6" s="138">
        <v>183</v>
      </c>
      <c r="M6" s="69" t="s">
        <v>219</v>
      </c>
    </row>
    <row r="7" spans="2:13" x14ac:dyDescent="0.2">
      <c r="B7" s="20"/>
      <c r="C7" s="67"/>
      <c r="D7" s="138"/>
      <c r="E7" s="138"/>
      <c r="F7" s="133"/>
      <c r="G7" s="69"/>
      <c r="H7" s="149"/>
      <c r="I7" s="136"/>
      <c r="J7" s="137"/>
      <c r="K7" s="137"/>
      <c r="L7" s="138"/>
      <c r="M7" s="69"/>
    </row>
    <row r="8" spans="2:13" x14ac:dyDescent="0.2">
      <c r="B8" s="19" t="s">
        <v>701</v>
      </c>
      <c r="C8" s="70" t="s">
        <v>683</v>
      </c>
      <c r="D8" s="184">
        <v>2</v>
      </c>
      <c r="E8" s="185"/>
      <c r="F8" s="185"/>
      <c r="G8" s="70" t="s">
        <v>684</v>
      </c>
      <c r="H8" s="163"/>
      <c r="I8" s="160"/>
      <c r="J8" s="161"/>
      <c r="K8" s="161"/>
      <c r="L8" s="162"/>
      <c r="M8" s="78" t="s">
        <v>77</v>
      </c>
    </row>
    <row r="9" spans="2:13" x14ac:dyDescent="0.2">
      <c r="B9" s="20" t="s">
        <v>702</v>
      </c>
      <c r="C9" s="67" t="s">
        <v>109</v>
      </c>
      <c r="D9" s="133">
        <v>2</v>
      </c>
      <c r="E9" s="133"/>
      <c r="F9" s="133"/>
      <c r="G9" s="67" t="s">
        <v>133</v>
      </c>
      <c r="H9" s="149">
        <v>2064040</v>
      </c>
      <c r="I9" s="136">
        <v>44.4</v>
      </c>
      <c r="J9" s="136">
        <v>0</v>
      </c>
      <c r="K9" s="136">
        <f>SUM(I9:J9)*D9</f>
        <v>88.8</v>
      </c>
      <c r="L9" s="138" t="s">
        <v>90</v>
      </c>
      <c r="M9" s="69"/>
    </row>
    <row r="10" spans="2:13" x14ac:dyDescent="0.2">
      <c r="B10" s="20"/>
      <c r="C10" s="67" t="s">
        <v>56</v>
      </c>
      <c r="D10" s="142">
        <v>2</v>
      </c>
      <c r="E10" s="133"/>
      <c r="F10" s="133"/>
      <c r="G10" s="67" t="s">
        <v>682</v>
      </c>
      <c r="H10" s="135"/>
      <c r="I10" s="136"/>
      <c r="J10" s="137"/>
      <c r="K10" s="137"/>
      <c r="L10" s="138"/>
      <c r="M10" s="69" t="s">
        <v>77</v>
      </c>
    </row>
    <row r="11" spans="2:13" x14ac:dyDescent="0.2">
      <c r="B11" s="21"/>
      <c r="C11" s="15"/>
      <c r="D11" s="16"/>
      <c r="E11" s="16"/>
      <c r="F11" s="16"/>
      <c r="G11" s="15"/>
      <c r="H11" s="158"/>
      <c r="I11" s="24"/>
      <c r="J11" s="25"/>
      <c r="K11" s="25"/>
      <c r="L11" s="17"/>
      <c r="M11" s="77"/>
    </row>
    <row r="12" spans="2:13" x14ac:dyDescent="0.2">
      <c r="B12" s="20" t="s">
        <v>27</v>
      </c>
      <c r="C12" s="67" t="s">
        <v>74</v>
      </c>
      <c r="D12" s="133">
        <v>4</v>
      </c>
      <c r="E12" s="133"/>
      <c r="F12" s="133"/>
      <c r="G12" s="144" t="s">
        <v>731</v>
      </c>
      <c r="H12" s="163"/>
      <c r="I12" s="160">
        <v>189</v>
      </c>
      <c r="J12" s="161"/>
      <c r="K12" s="136">
        <f>SUM(I12:J12)*D12</f>
        <v>756</v>
      </c>
      <c r="L12" s="162"/>
      <c r="M12" s="66" t="s">
        <v>705</v>
      </c>
    </row>
    <row r="13" spans="2:13" x14ac:dyDescent="0.2">
      <c r="B13" s="21"/>
      <c r="C13" s="15"/>
      <c r="D13" s="16"/>
      <c r="E13" s="16"/>
      <c r="F13" s="16"/>
      <c r="G13" s="15"/>
      <c r="H13" s="158"/>
      <c r="I13" s="24"/>
      <c r="J13" s="25"/>
      <c r="K13" s="25"/>
      <c r="L13" s="17"/>
      <c r="M13" s="77"/>
    </row>
    <row r="14" spans="2:13" x14ac:dyDescent="0.2">
      <c r="B14" s="20" t="s">
        <v>28</v>
      </c>
      <c r="C14" s="67" t="s">
        <v>113</v>
      </c>
      <c r="D14" s="133">
        <v>2</v>
      </c>
      <c r="E14" s="133"/>
      <c r="F14" s="133" t="s">
        <v>134</v>
      </c>
      <c r="G14" s="172" t="s">
        <v>119</v>
      </c>
      <c r="H14" s="150">
        <v>2053505</v>
      </c>
      <c r="I14" s="160">
        <v>266.5</v>
      </c>
      <c r="J14" s="136">
        <v>2.69</v>
      </c>
      <c r="K14" s="160">
        <f>SUM(I14:J14)*D14</f>
        <v>538.38</v>
      </c>
      <c r="L14" s="162" t="s">
        <v>90</v>
      </c>
      <c r="M14" s="78" t="s">
        <v>135</v>
      </c>
    </row>
    <row r="15" spans="2:13" x14ac:dyDescent="0.2">
      <c r="B15" s="39"/>
      <c r="C15" s="67" t="s">
        <v>118</v>
      </c>
      <c r="D15" s="133">
        <v>8</v>
      </c>
      <c r="E15" s="133"/>
      <c r="F15" s="133"/>
      <c r="G15" s="172" t="s">
        <v>117</v>
      </c>
      <c r="H15" s="150">
        <v>2053509</v>
      </c>
      <c r="I15" s="136">
        <v>50.9</v>
      </c>
      <c r="J15" s="136">
        <v>0.39</v>
      </c>
      <c r="K15" s="136">
        <f>SUM(I15:J15)*D15</f>
        <v>410.32</v>
      </c>
      <c r="L15" s="138" t="s">
        <v>90</v>
      </c>
      <c r="M15" s="69" t="s">
        <v>135</v>
      </c>
    </row>
    <row r="16" spans="2:13" x14ac:dyDescent="0.2">
      <c r="B16" s="39"/>
      <c r="C16" s="67" t="s">
        <v>205</v>
      </c>
      <c r="D16" s="133">
        <v>2</v>
      </c>
      <c r="E16" s="133"/>
      <c r="F16" s="133"/>
      <c r="G16" s="172" t="s">
        <v>204</v>
      </c>
      <c r="H16" s="155">
        <v>2053513</v>
      </c>
      <c r="I16" s="136">
        <v>174</v>
      </c>
      <c r="J16" s="136">
        <v>2.88</v>
      </c>
      <c r="K16" s="136">
        <f t="shared" ref="K16:K17" si="0">SUM(I16:J16)*D16</f>
        <v>353.76</v>
      </c>
      <c r="L16" s="138" t="s">
        <v>90</v>
      </c>
      <c r="M16" s="69" t="s">
        <v>135</v>
      </c>
    </row>
    <row r="17" spans="2:13" x14ac:dyDescent="0.2">
      <c r="B17" s="39"/>
      <c r="C17" s="67" t="s">
        <v>120</v>
      </c>
      <c r="D17" s="133">
        <v>12</v>
      </c>
      <c r="E17" s="133"/>
      <c r="F17" s="133"/>
      <c r="G17" s="173" t="s">
        <v>331</v>
      </c>
      <c r="H17" s="150">
        <v>2063433</v>
      </c>
      <c r="I17" s="136">
        <v>120.25</v>
      </c>
      <c r="J17" s="136">
        <v>2.94</v>
      </c>
      <c r="K17" s="136">
        <f t="shared" si="0"/>
        <v>1478.28</v>
      </c>
      <c r="L17" s="138">
        <v>333</v>
      </c>
      <c r="M17" s="69" t="s">
        <v>337</v>
      </c>
    </row>
    <row r="18" spans="2:13" x14ac:dyDescent="0.2">
      <c r="B18" s="86"/>
      <c r="C18" s="67" t="s">
        <v>116</v>
      </c>
      <c r="D18" s="133">
        <v>24</v>
      </c>
      <c r="E18" s="133">
        <v>6</v>
      </c>
      <c r="F18" s="133"/>
      <c r="G18" s="172" t="s">
        <v>332</v>
      </c>
      <c r="H18" s="174">
        <v>2063535</v>
      </c>
      <c r="I18" s="136">
        <v>195.75</v>
      </c>
      <c r="J18" s="137">
        <v>1.88</v>
      </c>
      <c r="K18" s="136">
        <f>SUM(I18:J18)*E18</f>
        <v>1185.78</v>
      </c>
      <c r="L18" s="138" t="s">
        <v>90</v>
      </c>
      <c r="M18" s="69" t="s">
        <v>334</v>
      </c>
    </row>
    <row r="19" spans="2:13" x14ac:dyDescent="0.2">
      <c r="B19" s="86"/>
      <c r="C19" s="67" t="s">
        <v>116</v>
      </c>
      <c r="D19" s="133">
        <v>24</v>
      </c>
      <c r="E19" s="133">
        <v>6</v>
      </c>
      <c r="F19" s="133"/>
      <c r="G19" s="172" t="s">
        <v>333</v>
      </c>
      <c r="H19" s="174">
        <v>2063533</v>
      </c>
      <c r="I19" s="136">
        <v>195.75</v>
      </c>
      <c r="J19" s="136">
        <v>1.48</v>
      </c>
      <c r="K19" s="136">
        <f t="shared" ref="K19" si="1">SUM(I19:J19)*D19</f>
        <v>4733.5199999999995</v>
      </c>
      <c r="L19" s="138" t="s">
        <v>90</v>
      </c>
      <c r="M19" s="69" t="s">
        <v>334</v>
      </c>
    </row>
    <row r="20" spans="2:13" s="59" customFormat="1" x14ac:dyDescent="0.2">
      <c r="B20" s="60"/>
      <c r="C20" s="72" t="s">
        <v>198</v>
      </c>
      <c r="D20" s="153">
        <v>9</v>
      </c>
      <c r="E20" s="153"/>
      <c r="F20" s="153" t="s">
        <v>199</v>
      </c>
      <c r="G20" s="72" t="s">
        <v>200</v>
      </c>
      <c r="H20" s="175">
        <v>1777575</v>
      </c>
      <c r="I20" s="156">
        <v>127</v>
      </c>
      <c r="J20" s="156">
        <v>3.68</v>
      </c>
      <c r="K20" s="136">
        <f t="shared" ref="K20" si="2">SUM(I20:J20)*D20</f>
        <v>1176.1200000000001</v>
      </c>
      <c r="L20" s="152" t="s">
        <v>90</v>
      </c>
      <c r="M20" s="76" t="s">
        <v>165</v>
      </c>
    </row>
    <row r="21" spans="2:13" x14ac:dyDescent="0.2">
      <c r="B21" s="85"/>
      <c r="C21" s="67" t="s">
        <v>201</v>
      </c>
      <c r="D21" s="133">
        <v>12</v>
      </c>
      <c r="E21" s="133">
        <v>3</v>
      </c>
      <c r="F21" s="133" t="s">
        <v>202</v>
      </c>
      <c r="G21" s="176" t="s">
        <v>265</v>
      </c>
      <c r="H21" s="177">
        <v>1765975</v>
      </c>
      <c r="I21" s="136">
        <v>200.7</v>
      </c>
      <c r="J21" s="137">
        <v>0.84</v>
      </c>
      <c r="K21" s="136">
        <f>SUM(I21:J21)*E21</f>
        <v>604.62</v>
      </c>
      <c r="L21" s="138" t="s">
        <v>90</v>
      </c>
      <c r="M21" s="76" t="s">
        <v>311</v>
      </c>
    </row>
    <row r="22" spans="2:13" x14ac:dyDescent="0.2">
      <c r="B22" s="85"/>
      <c r="C22" s="67" t="s">
        <v>201</v>
      </c>
      <c r="D22" s="133">
        <v>12</v>
      </c>
      <c r="E22" s="133">
        <v>3</v>
      </c>
      <c r="F22" s="133" t="s">
        <v>203</v>
      </c>
      <c r="G22" s="176" t="s">
        <v>310</v>
      </c>
      <c r="H22" s="177">
        <v>1765976</v>
      </c>
      <c r="I22" s="136">
        <v>200.7</v>
      </c>
      <c r="J22" s="137">
        <v>0.88</v>
      </c>
      <c r="K22" s="136">
        <f t="shared" ref="K22:K23" si="3">SUM(I22:J22)*E22</f>
        <v>604.74</v>
      </c>
      <c r="L22" s="138" t="s">
        <v>90</v>
      </c>
      <c r="M22" s="76" t="s">
        <v>311</v>
      </c>
    </row>
    <row r="23" spans="2:13" x14ac:dyDescent="0.2">
      <c r="B23" s="85"/>
      <c r="C23" s="67" t="s">
        <v>201</v>
      </c>
      <c r="D23" s="133">
        <v>12</v>
      </c>
      <c r="E23" s="133">
        <v>3</v>
      </c>
      <c r="F23" s="133" t="s">
        <v>330</v>
      </c>
      <c r="G23" s="176" t="s">
        <v>335</v>
      </c>
      <c r="H23" s="177">
        <v>1765977</v>
      </c>
      <c r="I23" s="136">
        <v>200.7</v>
      </c>
      <c r="J23" s="137">
        <v>1.2</v>
      </c>
      <c r="K23" s="136">
        <f t="shared" si="3"/>
        <v>605.69999999999993</v>
      </c>
      <c r="L23" s="138" t="s">
        <v>90</v>
      </c>
      <c r="M23" s="76" t="s">
        <v>311</v>
      </c>
    </row>
    <row r="24" spans="2:13" x14ac:dyDescent="0.2">
      <c r="B24" s="20"/>
      <c r="C24" s="67" t="s">
        <v>115</v>
      </c>
      <c r="D24" s="133">
        <v>4</v>
      </c>
      <c r="E24" s="133"/>
      <c r="F24" s="133" t="s">
        <v>136</v>
      </c>
      <c r="G24" s="172" t="s">
        <v>114</v>
      </c>
      <c r="H24" s="149">
        <v>2053515</v>
      </c>
      <c r="I24" s="136">
        <v>400</v>
      </c>
      <c r="J24" s="136">
        <v>10.79</v>
      </c>
      <c r="K24" s="136">
        <f t="shared" ref="K24" si="4">SUM(I24:J24)*D24</f>
        <v>1643.16</v>
      </c>
      <c r="L24" s="138"/>
      <c r="M24" s="69" t="s">
        <v>135</v>
      </c>
    </row>
    <row r="25" spans="2:13" x14ac:dyDescent="0.2">
      <c r="B25" s="20"/>
      <c r="C25" s="67" t="s">
        <v>217</v>
      </c>
      <c r="D25" s="133">
        <v>72</v>
      </c>
      <c r="E25" s="133"/>
      <c r="F25" s="133"/>
      <c r="G25" s="67"/>
      <c r="H25" s="135"/>
      <c r="I25" s="136"/>
      <c r="J25" s="137"/>
      <c r="K25" s="137">
        <f>Vaisselle!K29</f>
        <v>989.57000000000016</v>
      </c>
      <c r="L25" s="138"/>
      <c r="M25" s="89" t="s">
        <v>670</v>
      </c>
    </row>
    <row r="26" spans="2:13" x14ac:dyDescent="0.2">
      <c r="B26" s="20"/>
      <c r="C26" s="67" t="s">
        <v>14</v>
      </c>
      <c r="D26" s="133">
        <v>10</v>
      </c>
      <c r="E26" s="133">
        <v>7</v>
      </c>
      <c r="F26" s="133"/>
      <c r="G26" s="67" t="s">
        <v>212</v>
      </c>
      <c r="H26" s="149">
        <v>1762594</v>
      </c>
      <c r="I26" s="136">
        <v>28.3</v>
      </c>
      <c r="J26" s="137">
        <v>0.06</v>
      </c>
      <c r="K26" s="136">
        <f>SUM(I26:J26)*E26</f>
        <v>198.51999999999998</v>
      </c>
      <c r="L26" s="138" t="s">
        <v>90</v>
      </c>
      <c r="M26" s="69" t="s">
        <v>166</v>
      </c>
    </row>
    <row r="27" spans="2:13" x14ac:dyDescent="0.2">
      <c r="B27" s="21"/>
      <c r="C27" s="15"/>
      <c r="D27" s="16"/>
      <c r="E27" s="16"/>
      <c r="F27" s="16"/>
      <c r="G27" s="15"/>
      <c r="H27" s="158"/>
      <c r="I27" s="24"/>
      <c r="J27" s="25"/>
      <c r="K27" s="25"/>
      <c r="L27" s="17"/>
      <c r="M27" s="77"/>
    </row>
    <row r="28" spans="2:13" x14ac:dyDescent="0.2">
      <c r="B28" s="139" t="s">
        <v>695</v>
      </c>
      <c r="C28" s="67" t="s">
        <v>108</v>
      </c>
      <c r="D28" s="178">
        <v>1</v>
      </c>
      <c r="E28" s="133"/>
      <c r="F28" s="133"/>
      <c r="G28" s="67" t="s">
        <v>686</v>
      </c>
      <c r="H28" s="135"/>
      <c r="I28" s="136"/>
      <c r="J28" s="137"/>
      <c r="K28" s="137"/>
      <c r="L28" s="138"/>
      <c r="M28" s="70" t="s">
        <v>51</v>
      </c>
    </row>
    <row r="29" spans="2:13" x14ac:dyDescent="0.2">
      <c r="B29" s="20"/>
      <c r="C29" s="179" t="s">
        <v>109</v>
      </c>
      <c r="D29" s="180">
        <v>4</v>
      </c>
      <c r="E29" s="180"/>
      <c r="F29" s="180"/>
      <c r="G29" s="67" t="s">
        <v>133</v>
      </c>
      <c r="H29" s="181">
        <v>2064040</v>
      </c>
      <c r="I29" s="182">
        <v>44.4</v>
      </c>
      <c r="J29" s="183">
        <v>0</v>
      </c>
      <c r="K29" s="136">
        <f t="shared" ref="K29" si="5">SUM(I29:J29)*D29</f>
        <v>177.6</v>
      </c>
      <c r="L29" s="180" t="s">
        <v>90</v>
      </c>
      <c r="M29" s="67"/>
    </row>
    <row r="30" spans="2:13" x14ac:dyDescent="0.2">
      <c r="B30" s="20"/>
      <c r="C30" s="45" t="s">
        <v>690</v>
      </c>
      <c r="D30" s="212">
        <v>2</v>
      </c>
      <c r="E30" s="46"/>
      <c r="F30" s="46"/>
      <c r="G30" s="45" t="s">
        <v>687</v>
      </c>
      <c r="H30" s="216">
        <v>2064049</v>
      </c>
      <c r="I30" s="217">
        <v>20.399999999999999</v>
      </c>
      <c r="J30" s="218"/>
      <c r="K30" s="217">
        <f t="shared" ref="K30:K54" si="6">SUM(I30:J30)*D30</f>
        <v>40.799999999999997</v>
      </c>
      <c r="L30" s="219"/>
      <c r="M30" s="213" t="s">
        <v>696</v>
      </c>
    </row>
    <row r="31" spans="2:13" x14ac:dyDescent="0.2">
      <c r="B31" s="21"/>
      <c r="C31" s="15"/>
      <c r="D31" s="16"/>
      <c r="E31" s="16"/>
      <c r="F31" s="16"/>
      <c r="G31" s="15"/>
      <c r="H31" s="135"/>
      <c r="I31" s="136"/>
      <c r="J31" s="137"/>
      <c r="K31" s="137"/>
      <c r="L31" s="138"/>
      <c r="M31" s="15"/>
    </row>
    <row r="32" spans="2:13" ht="15" customHeight="1" x14ac:dyDescent="0.2">
      <c r="B32" s="20" t="s">
        <v>29</v>
      </c>
      <c r="C32" s="67" t="s">
        <v>97</v>
      </c>
      <c r="D32" s="133">
        <v>2</v>
      </c>
      <c r="E32" s="133"/>
      <c r="F32" s="133" t="s">
        <v>137</v>
      </c>
      <c r="G32" s="67" t="s">
        <v>139</v>
      </c>
      <c r="H32" s="159">
        <v>2398028</v>
      </c>
      <c r="I32" s="160">
        <v>200.25</v>
      </c>
      <c r="J32" s="161">
        <v>0</v>
      </c>
      <c r="K32" s="136">
        <f t="shared" si="6"/>
        <v>400.5</v>
      </c>
      <c r="L32" s="162" t="s">
        <v>94</v>
      </c>
      <c r="M32" s="70" t="s">
        <v>141</v>
      </c>
    </row>
    <row r="33" spans="2:14" ht="15" customHeight="1" x14ac:dyDescent="0.2">
      <c r="B33" s="20"/>
      <c r="C33" s="67" t="s">
        <v>80</v>
      </c>
      <c r="D33" s="133">
        <v>2</v>
      </c>
      <c r="E33" s="133"/>
      <c r="F33" s="133" t="s">
        <v>138</v>
      </c>
      <c r="G33" s="67" t="s">
        <v>140</v>
      </c>
      <c r="H33" s="174">
        <v>2398029</v>
      </c>
      <c r="I33" s="136">
        <v>146.5</v>
      </c>
      <c r="J33" s="136">
        <v>0</v>
      </c>
      <c r="K33" s="136">
        <f t="shared" si="6"/>
        <v>293</v>
      </c>
      <c r="L33" s="138" t="s">
        <v>94</v>
      </c>
      <c r="M33" s="67" t="s">
        <v>141</v>
      </c>
    </row>
    <row r="34" spans="2:14" ht="15" customHeight="1" x14ac:dyDescent="0.2">
      <c r="B34" s="20"/>
      <c r="C34" s="67" t="s">
        <v>213</v>
      </c>
      <c r="D34" s="133">
        <v>2</v>
      </c>
      <c r="E34" s="133"/>
      <c r="F34" s="133"/>
      <c r="G34" s="67" t="s">
        <v>167</v>
      </c>
      <c r="H34" s="149">
        <v>2386158</v>
      </c>
      <c r="I34" s="136">
        <v>280.25</v>
      </c>
      <c r="J34" s="136">
        <v>1.08</v>
      </c>
      <c r="K34" s="136">
        <f t="shared" si="6"/>
        <v>562.66</v>
      </c>
      <c r="L34" s="138" t="s">
        <v>90</v>
      </c>
      <c r="M34" s="69" t="s">
        <v>214</v>
      </c>
    </row>
    <row r="35" spans="2:14" x14ac:dyDescent="0.2">
      <c r="B35" s="68"/>
      <c r="C35" s="15"/>
      <c r="D35" s="16"/>
      <c r="E35" s="16"/>
      <c r="F35" s="16"/>
      <c r="G35" s="15"/>
      <c r="H35" s="158"/>
      <c r="I35" s="24"/>
      <c r="J35" s="25"/>
      <c r="K35" s="25"/>
      <c r="L35" s="17"/>
      <c r="M35" s="15"/>
    </row>
    <row r="36" spans="2:14" ht="18" customHeight="1" x14ac:dyDescent="0.2">
      <c r="B36" s="20" t="s">
        <v>47</v>
      </c>
      <c r="C36" s="67" t="s">
        <v>144</v>
      </c>
      <c r="D36" s="133">
        <v>4</v>
      </c>
      <c r="E36" s="133"/>
      <c r="F36" s="133" t="s">
        <v>143</v>
      </c>
      <c r="G36" s="67" t="s">
        <v>9</v>
      </c>
      <c r="H36" s="159">
        <v>1166732</v>
      </c>
      <c r="I36" s="160">
        <v>351.7</v>
      </c>
      <c r="J36" s="136">
        <v>2.96</v>
      </c>
      <c r="K36" s="136">
        <f t="shared" si="6"/>
        <v>1418.6399999999999</v>
      </c>
      <c r="L36" s="162">
        <v>615</v>
      </c>
      <c r="M36" s="70"/>
    </row>
    <row r="37" spans="2:14" x14ac:dyDescent="0.2">
      <c r="B37" s="20"/>
      <c r="C37" s="67" t="s">
        <v>284</v>
      </c>
      <c r="D37" s="133">
        <v>4</v>
      </c>
      <c r="E37" s="133"/>
      <c r="F37" s="133"/>
      <c r="G37" s="144" t="s">
        <v>221</v>
      </c>
      <c r="H37" s="149">
        <v>2082921</v>
      </c>
      <c r="I37" s="136">
        <v>1994.08</v>
      </c>
      <c r="J37" s="136">
        <v>0.15</v>
      </c>
      <c r="K37" s="136">
        <f t="shared" si="6"/>
        <v>7976.92</v>
      </c>
      <c r="L37" s="138" t="s">
        <v>90</v>
      </c>
      <c r="M37" s="66" t="s">
        <v>142</v>
      </c>
    </row>
    <row r="38" spans="2:14" x14ac:dyDescent="0.2">
      <c r="B38" s="20"/>
      <c r="C38" s="165" t="s">
        <v>224</v>
      </c>
      <c r="D38" s="133">
        <v>1</v>
      </c>
      <c r="E38" s="133"/>
      <c r="F38" s="133"/>
      <c r="G38" s="66"/>
      <c r="H38" s="135">
        <v>2082919</v>
      </c>
      <c r="I38" s="136">
        <v>109.3</v>
      </c>
      <c r="J38" s="136"/>
      <c r="K38" s="136">
        <f t="shared" si="6"/>
        <v>109.3</v>
      </c>
      <c r="L38" s="138"/>
      <c r="M38" s="67" t="s">
        <v>223</v>
      </c>
    </row>
    <row r="39" spans="2:14" x14ac:dyDescent="0.2">
      <c r="B39" s="20"/>
      <c r="C39" s="151" t="s">
        <v>222</v>
      </c>
      <c r="D39" s="133">
        <v>1</v>
      </c>
      <c r="E39" s="133"/>
      <c r="F39" s="133"/>
      <c r="G39" s="66"/>
      <c r="H39" s="166">
        <v>5321891</v>
      </c>
      <c r="I39" s="136">
        <v>227.27</v>
      </c>
      <c r="J39" s="136"/>
      <c r="K39" s="136">
        <f t="shared" si="6"/>
        <v>227.27</v>
      </c>
      <c r="L39" s="138"/>
      <c r="M39" s="67" t="s">
        <v>223</v>
      </c>
    </row>
    <row r="40" spans="2:14" x14ac:dyDescent="0.2">
      <c r="B40" s="20"/>
      <c r="C40" s="71" t="s">
        <v>228</v>
      </c>
      <c r="D40" s="133">
        <f>12*4</f>
        <v>48</v>
      </c>
      <c r="E40" s="133"/>
      <c r="F40" s="133"/>
      <c r="G40" s="67" t="s">
        <v>227</v>
      </c>
      <c r="H40" s="149">
        <v>654212</v>
      </c>
      <c r="I40" s="136">
        <v>169</v>
      </c>
      <c r="J40" s="136">
        <v>3.32</v>
      </c>
      <c r="K40" s="136">
        <f t="shared" si="6"/>
        <v>8271.36</v>
      </c>
      <c r="L40" s="138">
        <v>569</v>
      </c>
      <c r="M40" s="67" t="s">
        <v>229</v>
      </c>
    </row>
    <row r="41" spans="2:14" s="8" customFormat="1" ht="17" customHeight="1" x14ac:dyDescent="0.2">
      <c r="B41" s="20"/>
      <c r="C41" s="71" t="s">
        <v>294</v>
      </c>
      <c r="D41" s="167">
        <v>32</v>
      </c>
      <c r="E41" s="167">
        <v>8</v>
      </c>
      <c r="F41" s="167"/>
      <c r="G41" s="168" t="s">
        <v>306</v>
      </c>
      <c r="H41" s="150">
        <v>1089908</v>
      </c>
      <c r="I41" s="169">
        <v>123.3</v>
      </c>
      <c r="J41" s="169">
        <v>1.08</v>
      </c>
      <c r="K41" s="136">
        <f>SUM(I41:J41)*E41</f>
        <v>995.04</v>
      </c>
      <c r="L41" s="170" t="s">
        <v>90</v>
      </c>
      <c r="M41" s="74" t="s">
        <v>316</v>
      </c>
    </row>
    <row r="42" spans="2:14" s="8" customFormat="1" ht="17" customHeight="1" x14ac:dyDescent="0.2">
      <c r="B42" s="20"/>
      <c r="C42" s="71" t="s">
        <v>295</v>
      </c>
      <c r="D42" s="167">
        <v>32</v>
      </c>
      <c r="E42" s="167">
        <v>8</v>
      </c>
      <c r="F42" s="167"/>
      <c r="G42" s="168" t="s">
        <v>314</v>
      </c>
      <c r="H42" s="150">
        <v>1089914</v>
      </c>
      <c r="I42" s="169">
        <v>123.3</v>
      </c>
      <c r="J42" s="169">
        <v>1.2</v>
      </c>
      <c r="K42" s="136">
        <f t="shared" ref="K42:K43" si="7">SUM(I42:J42)*E42</f>
        <v>996</v>
      </c>
      <c r="L42" s="170" t="s">
        <v>90</v>
      </c>
      <c r="M42" s="74" t="s">
        <v>316</v>
      </c>
    </row>
    <row r="43" spans="2:14" s="8" customFormat="1" ht="17" customHeight="1" x14ac:dyDescent="0.2">
      <c r="B43" s="20"/>
      <c r="C43" s="71" t="s">
        <v>296</v>
      </c>
      <c r="D43" s="167">
        <v>32</v>
      </c>
      <c r="E43" s="167">
        <v>8</v>
      </c>
      <c r="F43" s="167"/>
      <c r="G43" s="168" t="s">
        <v>315</v>
      </c>
      <c r="H43" s="150">
        <v>1089920</v>
      </c>
      <c r="I43" s="169">
        <v>123.3</v>
      </c>
      <c r="J43" s="169">
        <v>1.2</v>
      </c>
      <c r="K43" s="136">
        <f t="shared" si="7"/>
        <v>996</v>
      </c>
      <c r="L43" s="170" t="s">
        <v>90</v>
      </c>
      <c r="M43" s="74" t="s">
        <v>316</v>
      </c>
    </row>
    <row r="44" spans="2:14" x14ac:dyDescent="0.2">
      <c r="B44" s="20"/>
      <c r="C44" s="67" t="s">
        <v>43</v>
      </c>
      <c r="D44" s="133">
        <v>8</v>
      </c>
      <c r="E44" s="133"/>
      <c r="F44" s="133" t="s">
        <v>157</v>
      </c>
      <c r="G44" s="67" t="s">
        <v>156</v>
      </c>
      <c r="H44" s="149">
        <v>2219900</v>
      </c>
      <c r="I44" s="136">
        <v>217.2</v>
      </c>
      <c r="J44" s="136">
        <v>3.6</v>
      </c>
      <c r="K44" s="136">
        <f t="shared" si="6"/>
        <v>1766.3999999999999</v>
      </c>
      <c r="L44" s="138">
        <v>636</v>
      </c>
      <c r="M44" s="67" t="s">
        <v>121</v>
      </c>
      <c r="N44" s="40"/>
    </row>
    <row r="45" spans="2:14" x14ac:dyDescent="0.2">
      <c r="B45" s="20"/>
      <c r="C45" s="67" t="s">
        <v>11</v>
      </c>
      <c r="D45" s="133">
        <v>4</v>
      </c>
      <c r="E45" s="133"/>
      <c r="F45" s="133" t="s">
        <v>226</v>
      </c>
      <c r="G45" s="67" t="s">
        <v>225</v>
      </c>
      <c r="H45" s="149">
        <v>2219876</v>
      </c>
      <c r="I45" s="136">
        <v>318.2</v>
      </c>
      <c r="J45" s="136">
        <v>8.8000000000000007</v>
      </c>
      <c r="K45" s="136">
        <f t="shared" si="6"/>
        <v>1308</v>
      </c>
      <c r="L45" s="138">
        <v>636</v>
      </c>
      <c r="M45" s="67" t="s">
        <v>121</v>
      </c>
      <c r="N45" s="40"/>
    </row>
    <row r="46" spans="2:14" x14ac:dyDescent="0.2">
      <c r="B46" s="20"/>
      <c r="C46" s="67" t="s">
        <v>12</v>
      </c>
      <c r="D46" s="133">
        <v>4</v>
      </c>
      <c r="E46" s="133"/>
      <c r="F46" s="133" t="s">
        <v>231</v>
      </c>
      <c r="G46" s="67" t="s">
        <v>230</v>
      </c>
      <c r="H46" s="149">
        <v>2219888</v>
      </c>
      <c r="I46" s="136">
        <v>230.3</v>
      </c>
      <c r="J46" s="136">
        <v>6.2</v>
      </c>
      <c r="K46" s="136">
        <f t="shared" si="6"/>
        <v>946</v>
      </c>
      <c r="L46" s="138" t="s">
        <v>123</v>
      </c>
      <c r="M46" s="67" t="s">
        <v>121</v>
      </c>
      <c r="N46" s="40"/>
    </row>
    <row r="47" spans="2:14" ht="15" customHeight="1" x14ac:dyDescent="0.2">
      <c r="B47" s="20"/>
      <c r="C47" s="67" t="s">
        <v>122</v>
      </c>
      <c r="D47" s="133">
        <v>4</v>
      </c>
      <c r="E47" s="133"/>
      <c r="F47" s="133" t="s">
        <v>233</v>
      </c>
      <c r="G47" s="67" t="s">
        <v>232</v>
      </c>
      <c r="H47" s="149">
        <v>2219892</v>
      </c>
      <c r="I47" s="136">
        <v>291.89999999999998</v>
      </c>
      <c r="J47" s="136">
        <v>7</v>
      </c>
      <c r="K47" s="136">
        <f t="shared" si="6"/>
        <v>1195.5999999999999</v>
      </c>
      <c r="L47" s="138" t="s">
        <v>124</v>
      </c>
      <c r="M47" s="67" t="s">
        <v>121</v>
      </c>
      <c r="N47" s="40"/>
    </row>
    <row r="48" spans="2:14" x14ac:dyDescent="0.2">
      <c r="B48" s="20"/>
      <c r="C48" s="67" t="s">
        <v>285</v>
      </c>
      <c r="D48" s="133">
        <v>4</v>
      </c>
      <c r="E48" s="133"/>
      <c r="F48" s="133" t="s">
        <v>163</v>
      </c>
      <c r="G48" s="67" t="s">
        <v>234</v>
      </c>
      <c r="H48" s="149">
        <v>2049060</v>
      </c>
      <c r="I48" s="136">
        <v>271.2</v>
      </c>
      <c r="J48" s="136">
        <v>3.88</v>
      </c>
      <c r="K48" s="136">
        <f t="shared" si="6"/>
        <v>1100.32</v>
      </c>
      <c r="L48" s="138">
        <v>597</v>
      </c>
      <c r="M48" s="67"/>
      <c r="N48" s="40"/>
    </row>
    <row r="49" spans="2:14" x14ac:dyDescent="0.2">
      <c r="B49" s="20"/>
      <c r="C49" s="67" t="s">
        <v>8</v>
      </c>
      <c r="D49" s="133">
        <v>4</v>
      </c>
      <c r="E49" s="133"/>
      <c r="F49" s="133"/>
      <c r="G49" s="67" t="s">
        <v>48</v>
      </c>
      <c r="H49" s="149">
        <v>1088814</v>
      </c>
      <c r="I49" s="136">
        <v>69.8</v>
      </c>
      <c r="J49" s="136">
        <v>0.5</v>
      </c>
      <c r="K49" s="136">
        <f t="shared" si="6"/>
        <v>281.2</v>
      </c>
      <c r="L49" s="138">
        <v>598</v>
      </c>
      <c r="M49" s="67"/>
      <c r="N49" s="40"/>
    </row>
    <row r="50" spans="2:14" x14ac:dyDescent="0.2">
      <c r="B50" s="20"/>
      <c r="C50" s="67" t="s">
        <v>173</v>
      </c>
      <c r="D50" s="133">
        <v>4</v>
      </c>
      <c r="E50" s="133"/>
      <c r="F50" s="133" t="s">
        <v>236</v>
      </c>
      <c r="G50" s="67" t="s">
        <v>235</v>
      </c>
      <c r="H50" s="149">
        <v>2353673</v>
      </c>
      <c r="I50" s="136">
        <v>44.4</v>
      </c>
      <c r="J50" s="137">
        <v>0.25</v>
      </c>
      <c r="K50" s="136">
        <f t="shared" si="6"/>
        <v>178.6</v>
      </c>
      <c r="L50" s="138">
        <v>254</v>
      </c>
      <c r="M50" s="67"/>
      <c r="N50" s="40"/>
    </row>
    <row r="51" spans="2:14" x14ac:dyDescent="0.2">
      <c r="B51" s="20"/>
      <c r="C51" s="67" t="s">
        <v>16</v>
      </c>
      <c r="D51" s="133">
        <v>4</v>
      </c>
      <c r="E51" s="133"/>
      <c r="F51" s="133" t="s">
        <v>238</v>
      </c>
      <c r="G51" s="67" t="s">
        <v>237</v>
      </c>
      <c r="H51" s="149">
        <v>1385791</v>
      </c>
      <c r="I51" s="136">
        <v>456.8</v>
      </c>
      <c r="J51" s="136">
        <v>4.13</v>
      </c>
      <c r="K51" s="136">
        <f t="shared" si="6"/>
        <v>1843.72</v>
      </c>
      <c r="L51" s="138">
        <v>616</v>
      </c>
      <c r="M51" s="67"/>
    </row>
    <row r="52" spans="2:14" x14ac:dyDescent="0.2">
      <c r="B52" s="20"/>
      <c r="C52" s="67" t="s">
        <v>15</v>
      </c>
      <c r="D52" s="133">
        <v>4</v>
      </c>
      <c r="E52" s="133"/>
      <c r="F52" s="133" t="s">
        <v>239</v>
      </c>
      <c r="G52" s="67" t="s">
        <v>237</v>
      </c>
      <c r="H52" s="149">
        <v>1385791</v>
      </c>
      <c r="I52" s="136">
        <v>456.8</v>
      </c>
      <c r="J52" s="136">
        <v>4.13</v>
      </c>
      <c r="K52" s="136">
        <f t="shared" si="6"/>
        <v>1843.72</v>
      </c>
      <c r="L52" s="138">
        <v>616</v>
      </c>
      <c r="M52" s="67"/>
    </row>
    <row r="53" spans="2:14" x14ac:dyDescent="0.2">
      <c r="B53" s="20"/>
      <c r="C53" s="45" t="s">
        <v>44</v>
      </c>
      <c r="D53" s="46">
        <v>9</v>
      </c>
      <c r="E53" s="46"/>
      <c r="F53" s="46"/>
      <c r="G53" s="45" t="s">
        <v>732</v>
      </c>
      <c r="H53" s="47"/>
      <c r="I53" s="48">
        <v>200</v>
      </c>
      <c r="J53" s="214"/>
      <c r="K53" s="215">
        <f t="shared" si="6"/>
        <v>1800</v>
      </c>
      <c r="L53" s="50"/>
      <c r="M53" s="51" t="s">
        <v>82</v>
      </c>
    </row>
    <row r="54" spans="2:14" x14ac:dyDescent="0.2">
      <c r="B54" s="20"/>
      <c r="C54" s="45" t="s">
        <v>45</v>
      </c>
      <c r="D54" s="46">
        <v>3</v>
      </c>
      <c r="E54" s="46"/>
      <c r="F54" s="46"/>
      <c r="G54" s="45" t="s">
        <v>733</v>
      </c>
      <c r="H54" s="47"/>
      <c r="I54" s="48">
        <v>300</v>
      </c>
      <c r="J54" s="214"/>
      <c r="K54" s="215">
        <f t="shared" si="6"/>
        <v>900</v>
      </c>
      <c r="L54" s="50"/>
      <c r="M54" s="51" t="s">
        <v>82</v>
      </c>
    </row>
    <row r="55" spans="2:14" x14ac:dyDescent="0.2">
      <c r="B55" s="20"/>
      <c r="C55" s="67" t="s">
        <v>240</v>
      </c>
      <c r="D55" s="133">
        <v>8</v>
      </c>
      <c r="E55" s="133"/>
      <c r="F55" s="133"/>
      <c r="G55" s="67" t="s">
        <v>13</v>
      </c>
      <c r="H55" s="149">
        <v>2050896</v>
      </c>
      <c r="I55" s="136">
        <v>15.9</v>
      </c>
      <c r="J55" s="136">
        <v>0</v>
      </c>
      <c r="K55" s="136">
        <f t="shared" ref="K55:K58" si="8">SUM(I55:J55)*D55</f>
        <v>127.2</v>
      </c>
      <c r="L55" s="138">
        <v>183</v>
      </c>
      <c r="M55" s="67"/>
      <c r="N55" s="44"/>
    </row>
    <row r="56" spans="2:14" x14ac:dyDescent="0.2">
      <c r="B56" s="63"/>
      <c r="C56" s="67" t="s">
        <v>41</v>
      </c>
      <c r="D56" s="133">
        <v>8</v>
      </c>
      <c r="E56" s="133"/>
      <c r="F56" s="133"/>
      <c r="G56" s="67" t="s">
        <v>283</v>
      </c>
      <c r="H56" s="149">
        <v>2089131</v>
      </c>
      <c r="I56" s="136">
        <v>1.66</v>
      </c>
      <c r="J56" s="136">
        <v>0</v>
      </c>
      <c r="K56" s="136">
        <f t="shared" si="8"/>
        <v>13.28</v>
      </c>
      <c r="L56" s="138">
        <v>188</v>
      </c>
      <c r="M56" s="66"/>
      <c r="N56" s="44"/>
    </row>
    <row r="57" spans="2:14" x14ac:dyDescent="0.2">
      <c r="B57" s="21"/>
      <c r="C57" s="15"/>
      <c r="D57" s="16"/>
      <c r="E57" s="16"/>
      <c r="F57" s="16"/>
      <c r="G57" s="15"/>
      <c r="H57" s="171"/>
      <c r="I57" s="24"/>
      <c r="J57" s="25"/>
      <c r="K57" s="25"/>
      <c r="L57" s="17"/>
      <c r="M57" s="75"/>
      <c r="N57" s="44"/>
    </row>
    <row r="58" spans="2:14" x14ac:dyDescent="0.2">
      <c r="B58" s="19" t="s">
        <v>30</v>
      </c>
      <c r="C58" s="56" t="s">
        <v>726</v>
      </c>
      <c r="D58" s="224">
        <v>6</v>
      </c>
      <c r="E58" s="224"/>
      <c r="F58" s="224" t="s">
        <v>728</v>
      </c>
      <c r="G58" s="56" t="s">
        <v>729</v>
      </c>
      <c r="H58" s="223">
        <v>1762568</v>
      </c>
      <c r="I58" s="53">
        <v>64.900000000000006</v>
      </c>
      <c r="J58" s="54">
        <v>1.39</v>
      </c>
      <c r="K58" s="54">
        <f t="shared" si="8"/>
        <v>397.74</v>
      </c>
      <c r="L58" s="55" t="s">
        <v>90</v>
      </c>
      <c r="M58" s="56" t="s">
        <v>52</v>
      </c>
    </row>
    <row r="59" spans="2:14" x14ac:dyDescent="0.2">
      <c r="B59" s="20"/>
      <c r="C59" s="45" t="s">
        <v>727</v>
      </c>
      <c r="D59" s="46">
        <v>6</v>
      </c>
      <c r="E59" s="46"/>
      <c r="F59" s="46" t="s">
        <v>728</v>
      </c>
      <c r="G59" s="45" t="s">
        <v>730</v>
      </c>
      <c r="H59" s="216">
        <v>1762569</v>
      </c>
      <c r="I59" s="48">
        <v>81.5</v>
      </c>
      <c r="J59" s="49">
        <v>1.39</v>
      </c>
      <c r="K59" s="48">
        <f t="shared" ref="K59" si="9">SUM(I59:J59)*D59</f>
        <v>497.34000000000003</v>
      </c>
      <c r="L59" s="50" t="s">
        <v>90</v>
      </c>
      <c r="M59" s="45" t="s">
        <v>52</v>
      </c>
    </row>
    <row r="60" spans="2:14" x14ac:dyDescent="0.2">
      <c r="B60" s="20"/>
      <c r="C60" s="67" t="s">
        <v>54</v>
      </c>
      <c r="D60" s="133">
        <v>12</v>
      </c>
      <c r="E60" s="133"/>
      <c r="F60" s="133" t="s">
        <v>715</v>
      </c>
      <c r="G60" s="67" t="s">
        <v>52</v>
      </c>
      <c r="H60" s="149">
        <v>1762594</v>
      </c>
      <c r="I60" s="136">
        <v>28.3</v>
      </c>
      <c r="J60" s="137">
        <v>0.06</v>
      </c>
      <c r="K60" s="137"/>
      <c r="L60" s="138"/>
      <c r="M60" s="67" t="s">
        <v>716</v>
      </c>
    </row>
    <row r="61" spans="2:14" x14ac:dyDescent="0.2">
      <c r="B61" s="21"/>
      <c r="C61" s="15"/>
      <c r="D61" s="16"/>
      <c r="E61" s="16"/>
      <c r="F61" s="16"/>
      <c r="G61" s="15"/>
      <c r="H61" s="158"/>
      <c r="I61" s="24"/>
      <c r="J61" s="25"/>
      <c r="K61" s="25"/>
      <c r="L61" s="17"/>
      <c r="M61" s="15"/>
    </row>
    <row r="62" spans="2:14" x14ac:dyDescent="0.2">
      <c r="B62" s="20" t="s">
        <v>693</v>
      </c>
      <c r="C62" s="67" t="s">
        <v>110</v>
      </c>
      <c r="D62" s="164">
        <v>2</v>
      </c>
      <c r="E62" s="133"/>
      <c r="F62" s="133"/>
      <c r="G62" s="67" t="s">
        <v>686</v>
      </c>
      <c r="H62" s="163"/>
      <c r="I62" s="160"/>
      <c r="J62" s="161"/>
      <c r="K62" s="161"/>
      <c r="L62" s="162"/>
      <c r="M62" s="69" t="s">
        <v>77</v>
      </c>
    </row>
    <row r="63" spans="2:14" x14ac:dyDescent="0.2">
      <c r="B63" s="20"/>
      <c r="C63" s="67" t="s">
        <v>109</v>
      </c>
      <c r="D63" s="133">
        <v>4</v>
      </c>
      <c r="E63" s="133"/>
      <c r="F63" s="133"/>
      <c r="G63" s="67" t="s">
        <v>133</v>
      </c>
      <c r="H63" s="149">
        <v>2064040</v>
      </c>
      <c r="I63" s="136">
        <v>44.4</v>
      </c>
      <c r="J63" s="136">
        <v>0</v>
      </c>
      <c r="K63" s="136">
        <f t="shared" ref="K63" si="10">SUM(I63:J63)*D63</f>
        <v>177.6</v>
      </c>
      <c r="L63" s="138" t="s">
        <v>90</v>
      </c>
      <c r="M63" s="67"/>
    </row>
    <row r="64" spans="2:14" x14ac:dyDescent="0.2">
      <c r="B64" s="20"/>
      <c r="C64" s="67" t="s">
        <v>690</v>
      </c>
      <c r="D64" s="143">
        <v>6</v>
      </c>
      <c r="E64" s="133"/>
      <c r="F64" s="133"/>
      <c r="G64" s="67" t="s">
        <v>687</v>
      </c>
      <c r="H64" s="135"/>
      <c r="I64" s="136"/>
      <c r="J64" s="137"/>
      <c r="K64" s="137"/>
      <c r="L64" s="138"/>
      <c r="M64" s="67" t="s">
        <v>685</v>
      </c>
    </row>
    <row r="65" spans="2:14" x14ac:dyDescent="0.2">
      <c r="B65" s="21"/>
      <c r="C65" s="15"/>
      <c r="D65" s="16"/>
      <c r="E65" s="16"/>
      <c r="F65" s="16"/>
      <c r="G65" s="15"/>
      <c r="H65" s="158"/>
      <c r="I65" s="24"/>
      <c r="J65" s="25"/>
      <c r="K65" s="25"/>
      <c r="L65" s="17"/>
      <c r="M65" s="15"/>
    </row>
    <row r="66" spans="2:14" x14ac:dyDescent="0.2">
      <c r="B66" s="20" t="s">
        <v>31</v>
      </c>
      <c r="C66" s="67" t="s">
        <v>97</v>
      </c>
      <c r="D66" s="133">
        <v>3</v>
      </c>
      <c r="E66" s="133"/>
      <c r="F66" s="133" t="s">
        <v>160</v>
      </c>
      <c r="G66" s="67" t="s">
        <v>139</v>
      </c>
      <c r="H66" s="159">
        <v>2398020</v>
      </c>
      <c r="I66" s="160">
        <v>204.75</v>
      </c>
      <c r="J66" s="161">
        <v>0</v>
      </c>
      <c r="K66" s="136">
        <f t="shared" ref="K66" si="11">SUM(I66:J66)*D66</f>
        <v>614.25</v>
      </c>
      <c r="L66" s="162" t="s">
        <v>94</v>
      </c>
      <c r="M66" s="70" t="s">
        <v>161</v>
      </c>
      <c r="N66" s="40"/>
    </row>
    <row r="67" spans="2:14" x14ac:dyDescent="0.2">
      <c r="B67" s="21"/>
      <c r="C67" s="15"/>
      <c r="D67" s="16"/>
      <c r="E67" s="16"/>
      <c r="F67" s="16"/>
      <c r="G67" s="15"/>
      <c r="H67" s="158"/>
      <c r="I67" s="24"/>
      <c r="J67" s="25"/>
      <c r="K67" s="25"/>
      <c r="L67" s="17"/>
      <c r="M67" s="15"/>
    </row>
    <row r="68" spans="2:14" x14ac:dyDescent="0.2">
      <c r="B68" s="20" t="s">
        <v>32</v>
      </c>
      <c r="C68" s="45" t="s">
        <v>690</v>
      </c>
      <c r="D68" s="46">
        <v>8</v>
      </c>
      <c r="E68" s="46"/>
      <c r="F68" s="46"/>
      <c r="G68" s="45"/>
      <c r="H68" s="52"/>
      <c r="I68" s="53"/>
      <c r="J68" s="54"/>
      <c r="K68" s="54"/>
      <c r="L68" s="55"/>
      <c r="M68" s="45" t="s">
        <v>104</v>
      </c>
    </row>
    <row r="69" spans="2:14" x14ac:dyDescent="0.2">
      <c r="B69" s="20"/>
      <c r="C69" s="67" t="s">
        <v>55</v>
      </c>
      <c r="D69" s="133">
        <v>8</v>
      </c>
      <c r="E69" s="133"/>
      <c r="F69" s="133"/>
      <c r="G69" s="67"/>
      <c r="H69" s="149">
        <v>2064040</v>
      </c>
      <c r="I69" s="136">
        <v>44.4</v>
      </c>
      <c r="J69" s="136">
        <v>0</v>
      </c>
      <c r="K69" s="136">
        <f t="shared" ref="K69" si="12">SUM(I69:J69)*D69</f>
        <v>355.2</v>
      </c>
      <c r="L69" s="138" t="s">
        <v>90</v>
      </c>
      <c r="M69" s="67"/>
    </row>
    <row r="70" spans="2:14" x14ac:dyDescent="0.2">
      <c r="B70" s="20"/>
      <c r="C70" s="67" t="s">
        <v>691</v>
      </c>
      <c r="D70" s="143">
        <v>1</v>
      </c>
      <c r="E70" s="133"/>
      <c r="F70" s="133"/>
      <c r="G70" s="67" t="s">
        <v>686</v>
      </c>
      <c r="H70" s="135"/>
      <c r="I70" s="136"/>
      <c r="J70" s="137"/>
      <c r="K70" s="137"/>
      <c r="L70" s="138"/>
      <c r="M70" s="67" t="s">
        <v>50</v>
      </c>
    </row>
    <row r="71" spans="2:14" x14ac:dyDescent="0.2">
      <c r="B71" s="21"/>
      <c r="C71" s="15"/>
      <c r="D71" s="16"/>
      <c r="E71" s="16"/>
      <c r="F71" s="16"/>
      <c r="G71" s="15"/>
      <c r="H71" s="158"/>
      <c r="I71" s="24"/>
      <c r="J71" s="25"/>
      <c r="K71" s="25"/>
      <c r="L71" s="17"/>
      <c r="M71" s="15"/>
    </row>
    <row r="72" spans="2:14" x14ac:dyDescent="0.2">
      <c r="B72" s="20" t="s">
        <v>33</v>
      </c>
      <c r="C72" s="179" t="s">
        <v>53</v>
      </c>
      <c r="D72" s="180">
        <v>2</v>
      </c>
      <c r="E72" s="180"/>
      <c r="F72" s="180"/>
      <c r="G72" s="73" t="s">
        <v>112</v>
      </c>
      <c r="H72" s="150">
        <v>2380903</v>
      </c>
      <c r="I72" s="182">
        <v>289.5</v>
      </c>
      <c r="J72" s="183">
        <v>2.59</v>
      </c>
      <c r="K72" s="136">
        <f t="shared" ref="K72" si="13">SUM(I72:J72)*D72</f>
        <v>584.17999999999995</v>
      </c>
      <c r="L72" s="180" t="s">
        <v>90</v>
      </c>
      <c r="M72" s="73" t="s">
        <v>105</v>
      </c>
    </row>
    <row r="73" spans="2:14" x14ac:dyDescent="0.2">
      <c r="B73" s="20"/>
      <c r="C73" s="67" t="s">
        <v>54</v>
      </c>
      <c r="D73" s="133">
        <v>12</v>
      </c>
      <c r="E73" s="133"/>
      <c r="F73" s="133" t="s">
        <v>715</v>
      </c>
      <c r="G73" s="67" t="s">
        <v>52</v>
      </c>
      <c r="H73" s="149">
        <v>1762594</v>
      </c>
      <c r="I73" s="136">
        <v>28.3</v>
      </c>
      <c r="J73" s="137">
        <v>0.06</v>
      </c>
      <c r="K73" s="137"/>
      <c r="L73" s="138"/>
      <c r="M73" s="67" t="s">
        <v>716</v>
      </c>
    </row>
    <row r="74" spans="2:14" ht="16" customHeight="1" x14ac:dyDescent="0.2">
      <c r="B74" s="68"/>
      <c r="C74" s="15"/>
      <c r="D74" s="16"/>
      <c r="E74" s="16"/>
      <c r="F74" s="16"/>
      <c r="G74" s="15"/>
      <c r="H74" s="158"/>
      <c r="I74" s="24"/>
      <c r="J74" s="25"/>
      <c r="K74" s="25"/>
      <c r="L74" s="17"/>
      <c r="M74" s="15"/>
    </row>
    <row r="75" spans="2:14" ht="16" customHeight="1" x14ac:dyDescent="0.2">
      <c r="B75" s="20" t="s">
        <v>59</v>
      </c>
      <c r="C75" s="67" t="s">
        <v>101</v>
      </c>
      <c r="D75" s="133">
        <v>3</v>
      </c>
      <c r="E75" s="133"/>
      <c r="F75" s="133" t="s">
        <v>243</v>
      </c>
      <c r="G75" s="67" t="s">
        <v>58</v>
      </c>
      <c r="H75" s="159">
        <v>1765929</v>
      </c>
      <c r="I75" s="160">
        <v>130</v>
      </c>
      <c r="J75" s="160">
        <v>1.49</v>
      </c>
      <c r="K75" s="136">
        <f t="shared" ref="K75:K77" si="14">SUM(I75:J75)*D75</f>
        <v>394.47</v>
      </c>
      <c r="L75" s="162" t="s">
        <v>18</v>
      </c>
      <c r="M75" s="70" t="s">
        <v>170</v>
      </c>
    </row>
    <row r="76" spans="2:14" ht="16" customHeight="1" x14ac:dyDescent="0.2">
      <c r="B76" s="20"/>
      <c r="C76" s="67" t="s">
        <v>101</v>
      </c>
      <c r="D76" s="133">
        <v>3</v>
      </c>
      <c r="E76" s="133"/>
      <c r="F76" s="133" t="s">
        <v>244</v>
      </c>
      <c r="G76" s="67" t="s">
        <v>168</v>
      </c>
      <c r="H76" s="149">
        <v>1765930</v>
      </c>
      <c r="I76" s="136">
        <v>130</v>
      </c>
      <c r="J76" s="136">
        <v>1.52</v>
      </c>
      <c r="K76" s="136">
        <f t="shared" si="14"/>
        <v>394.56000000000006</v>
      </c>
      <c r="L76" s="138" t="s">
        <v>169</v>
      </c>
      <c r="M76" s="67" t="s">
        <v>170</v>
      </c>
    </row>
    <row r="77" spans="2:14" ht="16" customHeight="1" x14ac:dyDescent="0.2">
      <c r="B77" s="20"/>
      <c r="C77" s="67" t="s">
        <v>101</v>
      </c>
      <c r="D77" s="133">
        <v>3</v>
      </c>
      <c r="E77" s="133"/>
      <c r="F77" s="133" t="s">
        <v>317</v>
      </c>
      <c r="G77" s="67" t="s">
        <v>297</v>
      </c>
      <c r="H77" s="149">
        <v>1765931</v>
      </c>
      <c r="I77" s="136">
        <v>130</v>
      </c>
      <c r="J77" s="136">
        <v>2.02</v>
      </c>
      <c r="K77" s="136">
        <f t="shared" si="14"/>
        <v>396.06000000000006</v>
      </c>
      <c r="L77" s="138"/>
      <c r="M77" s="67" t="s">
        <v>170</v>
      </c>
    </row>
    <row r="78" spans="2:14" ht="20" customHeight="1" x14ac:dyDescent="0.2">
      <c r="B78" s="36"/>
      <c r="C78" s="67" t="s">
        <v>102</v>
      </c>
      <c r="D78" s="133">
        <v>8</v>
      </c>
      <c r="E78" s="133">
        <v>5</v>
      </c>
      <c r="F78" s="133" t="s">
        <v>245</v>
      </c>
      <c r="G78" s="67" t="s">
        <v>171</v>
      </c>
      <c r="H78" s="149">
        <v>1765975</v>
      </c>
      <c r="I78" s="136">
        <v>200.7</v>
      </c>
      <c r="J78" s="136">
        <v>0.64</v>
      </c>
      <c r="K78" s="136">
        <f>SUM(I78:J78)*E78</f>
        <v>1006.6999999999998</v>
      </c>
      <c r="L78" s="138" t="s">
        <v>90</v>
      </c>
      <c r="M78" s="67" t="s">
        <v>105</v>
      </c>
    </row>
    <row r="79" spans="2:14" ht="20" customHeight="1" x14ac:dyDescent="0.2">
      <c r="B79" s="36"/>
      <c r="C79" s="67" t="s">
        <v>102</v>
      </c>
      <c r="D79" s="133">
        <v>8</v>
      </c>
      <c r="E79" s="133">
        <v>5</v>
      </c>
      <c r="F79" s="133" t="s">
        <v>246</v>
      </c>
      <c r="G79" s="67" t="s">
        <v>172</v>
      </c>
      <c r="H79" s="149">
        <v>1765976</v>
      </c>
      <c r="I79" s="136">
        <v>200.7</v>
      </c>
      <c r="J79" s="136">
        <v>0.68</v>
      </c>
      <c r="K79" s="136">
        <f>SUM(I79:J79)*E79</f>
        <v>1006.9</v>
      </c>
      <c r="L79" s="138" t="s">
        <v>90</v>
      </c>
      <c r="M79" s="67" t="s">
        <v>105</v>
      </c>
    </row>
    <row r="80" spans="2:14" ht="20" customHeight="1" x14ac:dyDescent="0.2">
      <c r="B80" s="36"/>
      <c r="C80" s="67" t="s">
        <v>102</v>
      </c>
      <c r="D80" s="133">
        <v>8</v>
      </c>
      <c r="E80" s="133">
        <v>5</v>
      </c>
      <c r="F80" s="133"/>
      <c r="G80" s="67" t="s">
        <v>298</v>
      </c>
      <c r="H80" s="149">
        <v>1765977</v>
      </c>
      <c r="I80" s="136">
        <v>200.7</v>
      </c>
      <c r="J80" s="136">
        <v>1.2</v>
      </c>
      <c r="K80" s="136">
        <f>SUM(I80:J80)*E80</f>
        <v>1009.4999999999999</v>
      </c>
      <c r="L80" s="138" t="s">
        <v>90</v>
      </c>
      <c r="M80" s="67" t="s">
        <v>105</v>
      </c>
    </row>
    <row r="81" spans="2:14" x14ac:dyDescent="0.2">
      <c r="B81" s="20"/>
      <c r="C81" s="67" t="s">
        <v>39</v>
      </c>
      <c r="D81" s="133">
        <v>2</v>
      </c>
      <c r="E81" s="133"/>
      <c r="F81" s="133" t="s">
        <v>247</v>
      </c>
      <c r="G81" s="67" t="s">
        <v>162</v>
      </c>
      <c r="H81" s="149">
        <v>2049060</v>
      </c>
      <c r="I81" s="136">
        <v>156.6</v>
      </c>
      <c r="J81" s="136">
        <v>2.13</v>
      </c>
      <c r="K81" s="136">
        <f t="shared" ref="K81:K100" si="15">SUM(I81:J81)*D81</f>
        <v>317.45999999999998</v>
      </c>
      <c r="L81" s="138">
        <v>597</v>
      </c>
      <c r="M81" s="67"/>
      <c r="N81" s="40"/>
    </row>
    <row r="82" spans="2:14" x14ac:dyDescent="0.2">
      <c r="B82" s="20"/>
      <c r="C82" s="67" t="s">
        <v>17</v>
      </c>
      <c r="D82" s="133">
        <v>2</v>
      </c>
      <c r="E82" s="133"/>
      <c r="F82" s="133"/>
      <c r="G82" s="67" t="s">
        <v>722</v>
      </c>
      <c r="H82" s="150">
        <v>2049076</v>
      </c>
      <c r="I82" s="136">
        <v>98.8</v>
      </c>
      <c r="J82" s="136">
        <v>1.61</v>
      </c>
      <c r="K82" s="136">
        <f t="shared" si="15"/>
        <v>200.82</v>
      </c>
      <c r="L82" s="138">
        <v>597</v>
      </c>
      <c r="M82" s="67"/>
      <c r="N82" s="40"/>
    </row>
    <row r="83" spans="2:14" x14ac:dyDescent="0.2">
      <c r="B83" s="20"/>
      <c r="C83" s="67" t="s">
        <v>7</v>
      </c>
      <c r="D83" s="133">
        <v>2</v>
      </c>
      <c r="E83" s="133"/>
      <c r="F83" s="133"/>
      <c r="G83" s="67" t="s">
        <v>723</v>
      </c>
      <c r="H83" s="149">
        <v>2049064</v>
      </c>
      <c r="I83" s="136">
        <v>15.8</v>
      </c>
      <c r="J83" s="136">
        <v>0.23</v>
      </c>
      <c r="K83" s="136">
        <f t="shared" si="15"/>
        <v>32.06</v>
      </c>
      <c r="L83" s="138">
        <v>597</v>
      </c>
      <c r="M83" s="67"/>
      <c r="N83" s="40"/>
    </row>
    <row r="84" spans="2:14" x14ac:dyDescent="0.2">
      <c r="B84" s="20"/>
      <c r="C84" s="67" t="s">
        <v>8</v>
      </c>
      <c r="D84" s="133">
        <v>2</v>
      </c>
      <c r="E84" s="133"/>
      <c r="F84" s="133"/>
      <c r="G84" s="67" t="s">
        <v>48</v>
      </c>
      <c r="H84" s="149">
        <v>1088814</v>
      </c>
      <c r="I84" s="136">
        <v>69.8</v>
      </c>
      <c r="J84" s="136">
        <v>0.5</v>
      </c>
      <c r="K84" s="136">
        <f t="shared" si="15"/>
        <v>140.6</v>
      </c>
      <c r="L84" s="138">
        <v>598</v>
      </c>
      <c r="M84" s="67"/>
    </row>
    <row r="85" spans="2:14" x14ac:dyDescent="0.2">
      <c r="B85" s="20"/>
      <c r="C85" s="67" t="s">
        <v>111</v>
      </c>
      <c r="D85" s="133">
        <v>4</v>
      </c>
      <c r="E85" s="133"/>
      <c r="F85" s="133" t="s">
        <v>249</v>
      </c>
      <c r="G85" s="67" t="s">
        <v>248</v>
      </c>
      <c r="H85" s="150">
        <v>2367671</v>
      </c>
      <c r="I85" s="136">
        <v>221</v>
      </c>
      <c r="J85" s="137">
        <v>4.55</v>
      </c>
      <c r="K85" s="136">
        <f t="shared" si="15"/>
        <v>902.2</v>
      </c>
      <c r="L85" s="138" t="s">
        <v>180</v>
      </c>
      <c r="M85" s="67"/>
    </row>
    <row r="86" spans="2:14" x14ac:dyDescent="0.2">
      <c r="B86" s="20"/>
      <c r="C86" s="67" t="s">
        <v>174</v>
      </c>
      <c r="D86" s="133">
        <v>2</v>
      </c>
      <c r="E86" s="133"/>
      <c r="F86" s="133" t="s">
        <v>250</v>
      </c>
      <c r="G86" s="151" t="s">
        <v>181</v>
      </c>
      <c r="H86" s="150">
        <v>1777673</v>
      </c>
      <c r="I86" s="136">
        <v>331</v>
      </c>
      <c r="J86" s="136">
        <v>12.54</v>
      </c>
      <c r="K86" s="136">
        <f t="shared" si="15"/>
        <v>687.08</v>
      </c>
      <c r="L86" s="152" t="s">
        <v>90</v>
      </c>
      <c r="M86" s="67"/>
    </row>
    <row r="87" spans="2:14" s="59" customFormat="1" x14ac:dyDescent="0.2">
      <c r="B87" s="60"/>
      <c r="C87" s="72" t="s">
        <v>175</v>
      </c>
      <c r="D87" s="153">
        <v>2</v>
      </c>
      <c r="E87" s="153"/>
      <c r="F87" s="153" t="s">
        <v>251</v>
      </c>
      <c r="G87" s="154" t="s">
        <v>182</v>
      </c>
      <c r="H87" s="155">
        <v>1765909</v>
      </c>
      <c r="I87" s="156">
        <v>422.2</v>
      </c>
      <c r="J87" s="157">
        <v>4.17</v>
      </c>
      <c r="K87" s="136">
        <f t="shared" si="15"/>
        <v>852.74</v>
      </c>
      <c r="L87" s="152" t="s">
        <v>90</v>
      </c>
      <c r="M87" s="72" t="s">
        <v>183</v>
      </c>
    </row>
    <row r="88" spans="2:14" ht="15" customHeight="1" x14ac:dyDescent="0.2">
      <c r="B88" s="20"/>
      <c r="C88" s="67" t="s">
        <v>176</v>
      </c>
      <c r="D88" s="133">
        <v>2</v>
      </c>
      <c r="E88" s="133"/>
      <c r="F88" s="133" t="s">
        <v>252</v>
      </c>
      <c r="G88" s="67" t="s">
        <v>184</v>
      </c>
      <c r="H88" s="150">
        <v>1777472</v>
      </c>
      <c r="I88" s="136">
        <v>269.89999999999998</v>
      </c>
      <c r="J88" s="137">
        <v>8.09</v>
      </c>
      <c r="K88" s="136">
        <f t="shared" si="15"/>
        <v>555.9799999999999</v>
      </c>
      <c r="L88" s="152" t="s">
        <v>90</v>
      </c>
      <c r="M88" s="67"/>
    </row>
    <row r="89" spans="2:14" x14ac:dyDescent="0.2">
      <c r="B89" s="20"/>
      <c r="C89" s="67" t="s">
        <v>177</v>
      </c>
      <c r="D89" s="133">
        <v>2</v>
      </c>
      <c r="E89" s="133"/>
      <c r="F89" s="133" t="s">
        <v>253</v>
      </c>
      <c r="G89" s="67" t="s">
        <v>177</v>
      </c>
      <c r="H89" s="155" t="s">
        <v>178</v>
      </c>
      <c r="I89" s="136">
        <v>338.2</v>
      </c>
      <c r="J89" s="137">
        <v>1.28</v>
      </c>
      <c r="K89" s="136">
        <f t="shared" si="15"/>
        <v>678.95999999999992</v>
      </c>
      <c r="L89" s="152" t="s">
        <v>90</v>
      </c>
      <c r="M89" s="72" t="s">
        <v>183</v>
      </c>
    </row>
    <row r="90" spans="2:14" x14ac:dyDescent="0.2">
      <c r="B90" s="20"/>
      <c r="C90" s="67" t="s">
        <v>179</v>
      </c>
      <c r="D90" s="133">
        <v>2</v>
      </c>
      <c r="E90" s="133"/>
      <c r="F90" s="133" t="s">
        <v>242</v>
      </c>
      <c r="G90" s="67" t="s">
        <v>724</v>
      </c>
      <c r="H90" s="150">
        <v>1777471</v>
      </c>
      <c r="I90" s="136">
        <v>214</v>
      </c>
      <c r="J90" s="137">
        <v>7.07</v>
      </c>
      <c r="K90" s="136">
        <f t="shared" si="15"/>
        <v>442.14</v>
      </c>
      <c r="L90" s="152" t="s">
        <v>90</v>
      </c>
      <c r="M90" s="67"/>
    </row>
    <row r="91" spans="2:14" x14ac:dyDescent="0.2">
      <c r="B91" s="20"/>
      <c r="C91" s="67" t="s">
        <v>173</v>
      </c>
      <c r="D91" s="133">
        <v>2</v>
      </c>
      <c r="E91" s="133"/>
      <c r="F91" s="133" t="s">
        <v>236</v>
      </c>
      <c r="G91" s="67" t="s">
        <v>235</v>
      </c>
      <c r="H91" s="149">
        <v>2353673</v>
      </c>
      <c r="I91" s="136">
        <v>44.4</v>
      </c>
      <c r="J91" s="137">
        <v>0.25</v>
      </c>
      <c r="K91" s="136">
        <f t="shared" si="15"/>
        <v>89.3</v>
      </c>
      <c r="L91" s="138">
        <v>254</v>
      </c>
      <c r="M91" s="67"/>
    </row>
    <row r="92" spans="2:14" x14ac:dyDescent="0.2">
      <c r="B92" s="20"/>
      <c r="C92" s="67" t="s">
        <v>187</v>
      </c>
      <c r="D92" s="133">
        <v>2</v>
      </c>
      <c r="E92" s="133"/>
      <c r="F92" s="133" t="s">
        <v>186</v>
      </c>
      <c r="G92" s="67" t="s">
        <v>185</v>
      </c>
      <c r="H92" s="150">
        <v>2046364</v>
      </c>
      <c r="I92" s="136">
        <v>337.8</v>
      </c>
      <c r="J92" s="137">
        <v>1.74</v>
      </c>
      <c r="K92" s="136">
        <f t="shared" si="15"/>
        <v>679.08</v>
      </c>
      <c r="L92" s="138"/>
      <c r="M92" s="67"/>
    </row>
    <row r="93" spans="2:14" x14ac:dyDescent="0.2">
      <c r="B93" s="20"/>
      <c r="C93" s="67" t="s">
        <v>42</v>
      </c>
      <c r="D93" s="133">
        <v>2</v>
      </c>
      <c r="E93" s="133"/>
      <c r="F93" s="133" t="s">
        <v>256</v>
      </c>
      <c r="G93" s="67" t="s">
        <v>257</v>
      </c>
      <c r="H93" s="149">
        <v>1166732</v>
      </c>
      <c r="I93" s="136">
        <v>351.7</v>
      </c>
      <c r="J93" s="136">
        <v>2.96</v>
      </c>
      <c r="K93" s="136">
        <f t="shared" si="15"/>
        <v>709.31999999999994</v>
      </c>
      <c r="L93" s="138">
        <v>615</v>
      </c>
      <c r="M93" s="67"/>
    </row>
    <row r="94" spans="2:14" x14ac:dyDescent="0.2">
      <c r="B94" s="20"/>
      <c r="C94" s="67" t="s">
        <v>53</v>
      </c>
      <c r="D94" s="133">
        <v>1</v>
      </c>
      <c r="E94" s="133"/>
      <c r="F94" s="133" t="s">
        <v>254</v>
      </c>
      <c r="G94" s="67" t="s">
        <v>299</v>
      </c>
      <c r="H94" s="150">
        <v>1762580</v>
      </c>
      <c r="I94" s="136">
        <v>129</v>
      </c>
      <c r="J94" s="137">
        <v>1.83</v>
      </c>
      <c r="K94" s="136">
        <f t="shared" si="15"/>
        <v>130.83000000000001</v>
      </c>
      <c r="L94" s="138" t="s">
        <v>90</v>
      </c>
      <c r="M94" s="67" t="s">
        <v>105</v>
      </c>
    </row>
    <row r="95" spans="2:14" x14ac:dyDescent="0.2">
      <c r="B95" s="20"/>
      <c r="C95" s="67" t="s">
        <v>53</v>
      </c>
      <c r="D95" s="133">
        <v>1</v>
      </c>
      <c r="E95" s="133"/>
      <c r="F95" s="133" t="s">
        <v>671</v>
      </c>
      <c r="G95" s="67" t="s">
        <v>301</v>
      </c>
      <c r="H95" s="150">
        <v>1762589</v>
      </c>
      <c r="I95" s="136">
        <v>129</v>
      </c>
      <c r="J95" s="137">
        <v>1.83</v>
      </c>
      <c r="K95" s="136">
        <f t="shared" ref="K95" si="16">SUM(I95:J95)*D95</f>
        <v>130.83000000000001</v>
      </c>
      <c r="L95" s="138" t="s">
        <v>90</v>
      </c>
      <c r="M95" s="67" t="s">
        <v>105</v>
      </c>
    </row>
    <row r="96" spans="2:14" x14ac:dyDescent="0.2">
      <c r="B96" s="20"/>
      <c r="C96" s="67" t="s">
        <v>53</v>
      </c>
      <c r="D96" s="133">
        <v>2</v>
      </c>
      <c r="E96" s="133"/>
      <c r="F96" s="133" t="s">
        <v>255</v>
      </c>
      <c r="G96" s="67" t="s">
        <v>300</v>
      </c>
      <c r="H96" s="150">
        <v>1762586</v>
      </c>
      <c r="I96" s="136">
        <v>99</v>
      </c>
      <c r="J96" s="137">
        <v>1.67</v>
      </c>
      <c r="K96" s="136">
        <f t="shared" si="15"/>
        <v>201.34</v>
      </c>
      <c r="L96" s="138" t="s">
        <v>90</v>
      </c>
      <c r="M96" s="67" t="s">
        <v>105</v>
      </c>
    </row>
    <row r="97" spans="2:14" x14ac:dyDescent="0.2">
      <c r="B97" s="20"/>
      <c r="C97" s="67" t="s">
        <v>53</v>
      </c>
      <c r="D97" s="133">
        <v>2</v>
      </c>
      <c r="E97" s="133"/>
      <c r="F97" s="133" t="s">
        <v>672</v>
      </c>
      <c r="G97" s="67" t="s">
        <v>302</v>
      </c>
      <c r="H97" s="150">
        <v>1762585</v>
      </c>
      <c r="I97" s="136">
        <v>99</v>
      </c>
      <c r="J97" s="137">
        <v>1.67</v>
      </c>
      <c r="K97" s="136">
        <f t="shared" ref="K97" si="17">SUM(I97:J97)*D97</f>
        <v>201.34</v>
      </c>
      <c r="L97" s="138" t="s">
        <v>90</v>
      </c>
      <c r="M97" s="67" t="s">
        <v>105</v>
      </c>
    </row>
    <row r="98" spans="2:14" ht="15" customHeight="1" x14ac:dyDescent="0.2">
      <c r="B98" s="20"/>
      <c r="C98" s="67" t="s">
        <v>15</v>
      </c>
      <c r="D98" s="133">
        <v>4</v>
      </c>
      <c r="E98" s="133"/>
      <c r="F98" s="133" t="s">
        <v>258</v>
      </c>
      <c r="G98" s="67" t="s">
        <v>259</v>
      </c>
      <c r="H98" s="149">
        <v>1385791</v>
      </c>
      <c r="I98" s="136">
        <v>456.8</v>
      </c>
      <c r="J98" s="136">
        <v>4.13</v>
      </c>
      <c r="K98" s="136">
        <f t="shared" si="15"/>
        <v>1843.72</v>
      </c>
      <c r="L98" s="138">
        <v>616</v>
      </c>
      <c r="M98" s="67"/>
    </row>
    <row r="99" spans="2:14" x14ac:dyDescent="0.2">
      <c r="B99" s="20"/>
      <c r="C99" s="45" t="s">
        <v>60</v>
      </c>
      <c r="D99" s="46">
        <v>2</v>
      </c>
      <c r="E99" s="46"/>
      <c r="F99" s="46"/>
      <c r="G99" s="45" t="s">
        <v>734</v>
      </c>
      <c r="H99" s="47"/>
      <c r="I99" s="48">
        <v>400</v>
      </c>
      <c r="J99" s="49"/>
      <c r="K99" s="215">
        <f t="shared" ref="K99" si="18">SUM(I99:J99)*D99</f>
        <v>800</v>
      </c>
      <c r="L99" s="50"/>
      <c r="M99" s="51" t="s">
        <v>82</v>
      </c>
    </row>
    <row r="100" spans="2:14" x14ac:dyDescent="0.2">
      <c r="B100" s="20"/>
      <c r="C100" s="67" t="s">
        <v>40</v>
      </c>
      <c r="D100" s="133">
        <v>4</v>
      </c>
      <c r="E100" s="133"/>
      <c r="F100" s="133"/>
      <c r="G100" s="67" t="s">
        <v>260</v>
      </c>
      <c r="H100" s="149">
        <v>2050896</v>
      </c>
      <c r="I100" s="136">
        <v>15.9</v>
      </c>
      <c r="J100" s="136">
        <v>0</v>
      </c>
      <c r="K100" s="136">
        <f t="shared" si="15"/>
        <v>63.6</v>
      </c>
      <c r="L100" s="138">
        <v>183</v>
      </c>
      <c r="M100" s="67" t="s">
        <v>159</v>
      </c>
    </row>
    <row r="101" spans="2:14" x14ac:dyDescent="0.2">
      <c r="B101" s="21"/>
      <c r="C101" s="15"/>
      <c r="D101" s="16"/>
      <c r="E101" s="16"/>
      <c r="F101" s="16"/>
      <c r="G101" s="15"/>
      <c r="H101" s="158"/>
      <c r="I101" s="24"/>
      <c r="J101" s="25"/>
      <c r="K101" s="25"/>
      <c r="L101" s="17"/>
      <c r="M101" s="15"/>
    </row>
    <row r="102" spans="2:14" x14ac:dyDescent="0.2">
      <c r="B102" s="20" t="s">
        <v>34</v>
      </c>
      <c r="C102" s="67" t="s">
        <v>81</v>
      </c>
      <c r="D102" s="133">
        <v>22</v>
      </c>
      <c r="E102" s="133">
        <v>1</v>
      </c>
      <c r="F102" s="133" t="s">
        <v>145</v>
      </c>
      <c r="G102" s="67" t="s">
        <v>86</v>
      </c>
      <c r="H102" s="159">
        <v>1779907</v>
      </c>
      <c r="I102" s="160">
        <v>828</v>
      </c>
      <c r="J102" s="136">
        <v>8.1</v>
      </c>
      <c r="K102" s="136">
        <f>SUM(I102:J102)*E102</f>
        <v>836.1</v>
      </c>
      <c r="L102" s="162">
        <v>511</v>
      </c>
      <c r="M102" s="70" t="s">
        <v>87</v>
      </c>
    </row>
    <row r="103" spans="2:14" x14ac:dyDescent="0.2">
      <c r="B103" s="20"/>
      <c r="C103" s="67" t="s">
        <v>146</v>
      </c>
      <c r="D103" s="133">
        <v>22</v>
      </c>
      <c r="E103" s="133">
        <v>3</v>
      </c>
      <c r="F103" s="133"/>
      <c r="G103" s="67" t="s">
        <v>147</v>
      </c>
      <c r="H103" s="149">
        <v>1779915</v>
      </c>
      <c r="I103" s="136">
        <v>65</v>
      </c>
      <c r="J103" s="136">
        <v>0</v>
      </c>
      <c r="K103" s="136">
        <f>SUM(I103:J103)*E103</f>
        <v>195</v>
      </c>
      <c r="L103" s="138" t="s">
        <v>90</v>
      </c>
      <c r="M103" s="67"/>
      <c r="N103" s="40"/>
    </row>
    <row r="104" spans="2:14" x14ac:dyDescent="0.2">
      <c r="B104" s="20"/>
      <c r="C104" s="67" t="s">
        <v>148</v>
      </c>
      <c r="D104" s="133">
        <v>22</v>
      </c>
      <c r="E104" s="133">
        <v>3</v>
      </c>
      <c r="F104" s="133"/>
      <c r="G104" s="67" t="s">
        <v>147</v>
      </c>
      <c r="H104" s="149">
        <v>1779916</v>
      </c>
      <c r="I104" s="136">
        <v>79.8</v>
      </c>
      <c r="J104" s="136">
        <v>0</v>
      </c>
      <c r="K104" s="136">
        <f>SUM(I104:J104)*E104</f>
        <v>239.39999999999998</v>
      </c>
      <c r="L104" s="138" t="s">
        <v>90</v>
      </c>
      <c r="M104" s="67"/>
      <c r="N104" s="40"/>
    </row>
    <row r="105" spans="2:14" x14ac:dyDescent="0.2">
      <c r="B105" s="20"/>
      <c r="C105" s="67" t="s">
        <v>303</v>
      </c>
      <c r="D105" s="133">
        <v>2</v>
      </c>
      <c r="E105" s="133"/>
      <c r="F105" s="133"/>
      <c r="G105" s="176" t="s">
        <v>225</v>
      </c>
      <c r="H105" s="186">
        <v>2219876</v>
      </c>
      <c r="I105" s="136">
        <v>318.2</v>
      </c>
      <c r="J105" s="137">
        <v>8.8000000000000007</v>
      </c>
      <c r="K105" s="136">
        <f t="shared" ref="K105" si="19">SUM(I105:J105)*D105</f>
        <v>654</v>
      </c>
      <c r="L105" s="138"/>
      <c r="M105" s="67"/>
    </row>
    <row r="106" spans="2:14" x14ac:dyDescent="0.2">
      <c r="B106" s="20"/>
      <c r="C106" s="71" t="s">
        <v>118</v>
      </c>
      <c r="D106" s="187">
        <v>4</v>
      </c>
      <c r="E106" s="187">
        <v>1</v>
      </c>
      <c r="F106" s="187"/>
      <c r="G106" s="172" t="s">
        <v>188</v>
      </c>
      <c r="H106" s="188">
        <v>1089919</v>
      </c>
      <c r="I106" s="189">
        <v>123.3</v>
      </c>
      <c r="J106" s="190">
        <v>1.2</v>
      </c>
      <c r="K106" s="136">
        <f>SUM(I106:J106)*E106</f>
        <v>124.5</v>
      </c>
      <c r="L106" s="191"/>
      <c r="M106" s="71" t="s">
        <v>189</v>
      </c>
    </row>
    <row r="107" spans="2:14" x14ac:dyDescent="0.2">
      <c r="B107" s="20"/>
      <c r="C107" s="45" t="s">
        <v>60</v>
      </c>
      <c r="D107" s="46">
        <v>1</v>
      </c>
      <c r="E107" s="46"/>
      <c r="F107" s="46"/>
      <c r="G107" s="45" t="s">
        <v>734</v>
      </c>
      <c r="H107" s="47"/>
      <c r="I107" s="48">
        <v>400</v>
      </c>
      <c r="J107" s="49"/>
      <c r="K107" s="215">
        <f t="shared" ref="K107" si="20">SUM(I107:J107)*D107</f>
        <v>400</v>
      </c>
      <c r="L107" s="50">
        <v>210</v>
      </c>
      <c r="M107" s="51" t="s">
        <v>82</v>
      </c>
    </row>
    <row r="108" spans="2:14" x14ac:dyDescent="0.2">
      <c r="B108" s="68"/>
      <c r="C108" s="3"/>
      <c r="D108" s="4"/>
      <c r="E108" s="4"/>
      <c r="F108" s="4"/>
      <c r="G108" s="3"/>
      <c r="H108" s="14"/>
      <c r="I108" s="26"/>
      <c r="J108" s="27"/>
      <c r="K108" s="27"/>
      <c r="L108" s="18"/>
      <c r="M108" s="15"/>
    </row>
    <row r="109" spans="2:14" x14ac:dyDescent="0.2">
      <c r="B109" s="20" t="s">
        <v>2</v>
      </c>
      <c r="C109" s="67" t="s">
        <v>304</v>
      </c>
      <c r="D109" s="133">
        <v>2</v>
      </c>
      <c r="E109" s="133"/>
      <c r="F109" s="133" t="s">
        <v>261</v>
      </c>
      <c r="G109" s="172" t="s">
        <v>319</v>
      </c>
      <c r="H109" s="150">
        <v>1765931</v>
      </c>
      <c r="I109" s="136">
        <v>130</v>
      </c>
      <c r="J109" s="136">
        <v>2.04</v>
      </c>
      <c r="K109" s="136">
        <f t="shared" ref="K109:K127" si="21">SUM(I109:J109)*D109</f>
        <v>264.08</v>
      </c>
      <c r="L109" s="192" t="s">
        <v>90</v>
      </c>
      <c r="M109" s="67" t="s">
        <v>105</v>
      </c>
    </row>
    <row r="110" spans="2:14" x14ac:dyDescent="0.2">
      <c r="B110" s="20"/>
      <c r="C110" s="67" t="s">
        <v>305</v>
      </c>
      <c r="D110" s="133">
        <v>2</v>
      </c>
      <c r="E110" s="133"/>
      <c r="F110" s="133" t="s">
        <v>261</v>
      </c>
      <c r="G110" s="172" t="s">
        <v>320</v>
      </c>
      <c r="H110" s="150">
        <v>1765933</v>
      </c>
      <c r="I110" s="136">
        <v>132</v>
      </c>
      <c r="J110" s="136">
        <v>2.11</v>
      </c>
      <c r="K110" s="136">
        <f t="shared" si="21"/>
        <v>268.22000000000003</v>
      </c>
      <c r="L110" s="192" t="s">
        <v>90</v>
      </c>
      <c r="M110" s="67" t="s">
        <v>105</v>
      </c>
    </row>
    <row r="111" spans="2:14" x14ac:dyDescent="0.2">
      <c r="B111" s="20"/>
      <c r="C111" s="71" t="s">
        <v>294</v>
      </c>
      <c r="D111" s="133">
        <v>12</v>
      </c>
      <c r="E111" s="133">
        <v>3</v>
      </c>
      <c r="F111" s="133" t="s">
        <v>735</v>
      </c>
      <c r="G111" s="67" t="s">
        <v>306</v>
      </c>
      <c r="H111" s="149">
        <v>1089908</v>
      </c>
      <c r="I111" s="169">
        <v>123.3</v>
      </c>
      <c r="J111" s="169">
        <v>1.2</v>
      </c>
      <c r="K111" s="136">
        <f t="shared" si="21"/>
        <v>1494</v>
      </c>
      <c r="L111" s="192" t="s">
        <v>90</v>
      </c>
      <c r="M111" s="67" t="s">
        <v>318</v>
      </c>
    </row>
    <row r="112" spans="2:14" x14ac:dyDescent="0.2">
      <c r="B112" s="20"/>
      <c r="C112" s="71" t="s">
        <v>296</v>
      </c>
      <c r="D112" s="133">
        <v>12</v>
      </c>
      <c r="E112" s="133">
        <v>3</v>
      </c>
      <c r="F112" s="133" t="s">
        <v>736</v>
      </c>
      <c r="G112" s="67" t="s">
        <v>307</v>
      </c>
      <c r="H112" s="149">
        <v>1089920</v>
      </c>
      <c r="I112" s="169">
        <v>123.3</v>
      </c>
      <c r="J112" s="169">
        <v>1.2</v>
      </c>
      <c r="K112" s="136">
        <f t="shared" ref="K112" si="22">SUM(I112:J112)*D112</f>
        <v>1494</v>
      </c>
      <c r="L112" s="192" t="s">
        <v>90</v>
      </c>
      <c r="M112" s="67" t="s">
        <v>318</v>
      </c>
    </row>
    <row r="113" spans="2:13" x14ac:dyDescent="0.2">
      <c r="B113" s="20"/>
      <c r="C113" s="67" t="s">
        <v>191</v>
      </c>
      <c r="D113" s="133">
        <v>2</v>
      </c>
      <c r="E113" s="133"/>
      <c r="F113" s="133" t="s">
        <v>157</v>
      </c>
      <c r="G113" s="67" t="s">
        <v>156</v>
      </c>
      <c r="H113" s="149">
        <v>2219900</v>
      </c>
      <c r="I113" s="136">
        <v>217.2</v>
      </c>
      <c r="J113" s="136">
        <v>3.6</v>
      </c>
      <c r="K113" s="136">
        <f t="shared" si="21"/>
        <v>441.59999999999997</v>
      </c>
      <c r="L113" s="138">
        <v>636</v>
      </c>
      <c r="M113" s="67" t="s">
        <v>121</v>
      </c>
    </row>
    <row r="114" spans="2:13" x14ac:dyDescent="0.2">
      <c r="B114" s="20"/>
      <c r="C114" s="67" t="s">
        <v>53</v>
      </c>
      <c r="D114" s="133">
        <v>2</v>
      </c>
      <c r="E114" s="133"/>
      <c r="F114" s="133" t="s">
        <v>263</v>
      </c>
      <c r="G114" s="67" t="s">
        <v>262</v>
      </c>
      <c r="H114" s="150">
        <v>2380903</v>
      </c>
      <c r="I114" s="136">
        <v>289.5</v>
      </c>
      <c r="J114" s="137">
        <v>2.59</v>
      </c>
      <c r="K114" s="136">
        <f t="shared" si="21"/>
        <v>584.17999999999995</v>
      </c>
      <c r="L114" s="138" t="s">
        <v>90</v>
      </c>
      <c r="M114" s="67" t="s">
        <v>105</v>
      </c>
    </row>
    <row r="115" spans="2:13" x14ac:dyDescent="0.2">
      <c r="B115" s="68"/>
      <c r="C115" s="15"/>
      <c r="D115" s="16"/>
      <c r="E115" s="16"/>
      <c r="F115" s="16"/>
      <c r="G115" s="15"/>
      <c r="H115" s="158"/>
      <c r="I115" s="24"/>
      <c r="J115" s="25"/>
      <c r="K115" s="25"/>
      <c r="L115" s="17"/>
      <c r="M115" s="15"/>
    </row>
    <row r="116" spans="2:13" x14ac:dyDescent="0.2">
      <c r="B116" s="20" t="s">
        <v>1</v>
      </c>
      <c r="C116" s="70" t="s">
        <v>101</v>
      </c>
      <c r="D116" s="185">
        <v>1</v>
      </c>
      <c r="E116" s="185"/>
      <c r="F116" s="185" t="s">
        <v>261</v>
      </c>
      <c r="G116" s="70" t="s">
        <v>264</v>
      </c>
      <c r="H116" s="159">
        <v>1765929</v>
      </c>
      <c r="I116" s="160">
        <v>130</v>
      </c>
      <c r="J116" s="160">
        <v>1.49</v>
      </c>
      <c r="K116" s="160">
        <f t="shared" si="21"/>
        <v>131.49</v>
      </c>
      <c r="L116" s="162" t="s">
        <v>18</v>
      </c>
      <c r="M116" s="70" t="s">
        <v>76</v>
      </c>
    </row>
    <row r="117" spans="2:13" x14ac:dyDescent="0.2">
      <c r="B117" s="20"/>
      <c r="C117" s="67" t="s">
        <v>308</v>
      </c>
      <c r="D117" s="133">
        <v>2</v>
      </c>
      <c r="E117" s="133"/>
      <c r="F117" s="133" t="s">
        <v>261</v>
      </c>
      <c r="G117" s="67" t="s">
        <v>190</v>
      </c>
      <c r="H117" s="149">
        <v>1765931</v>
      </c>
      <c r="I117" s="136">
        <v>130</v>
      </c>
      <c r="J117" s="136">
        <v>2.02</v>
      </c>
      <c r="K117" s="136">
        <f t="shared" si="21"/>
        <v>264.04000000000002</v>
      </c>
      <c r="L117" s="138"/>
      <c r="M117" s="67"/>
    </row>
    <row r="118" spans="2:13" x14ac:dyDescent="0.2">
      <c r="B118" s="20"/>
      <c r="C118" s="67" t="s">
        <v>102</v>
      </c>
      <c r="D118" s="133">
        <v>8</v>
      </c>
      <c r="E118" s="133">
        <v>2</v>
      </c>
      <c r="F118" s="133" t="s">
        <v>245</v>
      </c>
      <c r="G118" s="67" t="s">
        <v>265</v>
      </c>
      <c r="H118" s="149">
        <v>1765975</v>
      </c>
      <c r="I118" s="136">
        <v>200.7</v>
      </c>
      <c r="J118" s="136">
        <v>0.64</v>
      </c>
      <c r="K118" s="136">
        <f>SUM(I118:J118)*E118</f>
        <v>402.67999999999995</v>
      </c>
      <c r="L118" s="138">
        <v>537</v>
      </c>
      <c r="M118" s="67" t="s">
        <v>57</v>
      </c>
    </row>
    <row r="119" spans="2:13" x14ac:dyDescent="0.2">
      <c r="B119" s="20"/>
      <c r="C119" s="67" t="s">
        <v>102</v>
      </c>
      <c r="D119" s="133">
        <v>12</v>
      </c>
      <c r="E119" s="133">
        <v>3</v>
      </c>
      <c r="F119" s="133" t="s">
        <v>309</v>
      </c>
      <c r="G119" s="67" t="s">
        <v>310</v>
      </c>
      <c r="H119" s="193">
        <v>1765977</v>
      </c>
      <c r="I119" s="136">
        <v>200.7</v>
      </c>
      <c r="J119" s="136">
        <v>1.2</v>
      </c>
      <c r="K119" s="136">
        <f>SUM(I119:J119)*E119</f>
        <v>605.69999999999993</v>
      </c>
      <c r="L119" s="138" t="s">
        <v>90</v>
      </c>
      <c r="M119" s="67" t="s">
        <v>159</v>
      </c>
    </row>
    <row r="120" spans="2:13" x14ac:dyDescent="0.2">
      <c r="B120" s="20"/>
      <c r="C120" s="67" t="s">
        <v>191</v>
      </c>
      <c r="D120" s="133">
        <v>2</v>
      </c>
      <c r="E120" s="133"/>
      <c r="F120" s="133" t="s">
        <v>157</v>
      </c>
      <c r="G120" s="67" t="s">
        <v>125</v>
      </c>
      <c r="H120" s="149">
        <v>2219900</v>
      </c>
      <c r="I120" s="136">
        <v>217.2</v>
      </c>
      <c r="J120" s="136">
        <v>3.6</v>
      </c>
      <c r="K120" s="136">
        <f t="shared" si="21"/>
        <v>441.59999999999997</v>
      </c>
      <c r="L120" s="138">
        <v>636</v>
      </c>
      <c r="M120" s="67" t="s">
        <v>121</v>
      </c>
    </row>
    <row r="121" spans="2:13" x14ac:dyDescent="0.2">
      <c r="B121" s="20"/>
      <c r="C121" s="67" t="s">
        <v>53</v>
      </c>
      <c r="D121" s="133">
        <v>2</v>
      </c>
      <c r="E121" s="133"/>
      <c r="F121" s="133" t="s">
        <v>263</v>
      </c>
      <c r="G121" s="67" t="s">
        <v>262</v>
      </c>
      <c r="H121" s="150">
        <v>2380903</v>
      </c>
      <c r="I121" s="136">
        <v>289.5</v>
      </c>
      <c r="J121" s="137">
        <v>2.59</v>
      </c>
      <c r="K121" s="136">
        <f t="shared" si="21"/>
        <v>584.17999999999995</v>
      </c>
      <c r="L121" s="138" t="s">
        <v>90</v>
      </c>
      <c r="M121" s="67" t="s">
        <v>105</v>
      </c>
    </row>
    <row r="122" spans="2:13" x14ac:dyDescent="0.2">
      <c r="B122" s="21"/>
      <c r="C122" s="15"/>
      <c r="D122" s="16"/>
      <c r="E122" s="16"/>
      <c r="F122" s="16"/>
      <c r="G122" s="15"/>
      <c r="H122" s="158"/>
      <c r="I122" s="24"/>
      <c r="J122" s="25"/>
      <c r="K122" s="25"/>
      <c r="L122" s="17"/>
      <c r="M122" s="15"/>
    </row>
    <row r="123" spans="2:13" x14ac:dyDescent="0.2">
      <c r="B123" s="20" t="s">
        <v>61</v>
      </c>
      <c r="C123" s="67" t="s">
        <v>62</v>
      </c>
      <c r="D123" s="133">
        <v>1</v>
      </c>
      <c r="E123" s="133"/>
      <c r="F123" s="133" t="s">
        <v>152</v>
      </c>
      <c r="G123" s="67" t="s">
        <v>266</v>
      </c>
      <c r="H123" s="159">
        <v>2366974</v>
      </c>
      <c r="I123" s="160">
        <v>217.75</v>
      </c>
      <c r="J123" s="160">
        <v>2.33</v>
      </c>
      <c r="K123" s="136">
        <f t="shared" si="21"/>
        <v>220.08</v>
      </c>
      <c r="L123" s="162">
        <v>16</v>
      </c>
      <c r="M123" s="70" t="s">
        <v>267</v>
      </c>
    </row>
    <row r="124" spans="2:13" x14ac:dyDescent="0.2">
      <c r="B124" s="20"/>
      <c r="C124" s="67" t="s">
        <v>83</v>
      </c>
      <c r="D124" s="133">
        <v>1</v>
      </c>
      <c r="E124" s="133"/>
      <c r="F124" s="133"/>
      <c r="G124" s="67" t="s">
        <v>725</v>
      </c>
      <c r="H124" s="149">
        <v>2210092</v>
      </c>
      <c r="I124" s="136">
        <v>189.75</v>
      </c>
      <c r="J124" s="137">
        <v>1.2</v>
      </c>
      <c r="K124" s="136">
        <f t="shared" si="21"/>
        <v>190.95</v>
      </c>
      <c r="L124" s="138">
        <v>108</v>
      </c>
      <c r="M124" s="67" t="s">
        <v>268</v>
      </c>
    </row>
    <row r="125" spans="2:13" x14ac:dyDescent="0.2">
      <c r="B125" s="20"/>
      <c r="C125" s="67" t="s">
        <v>84</v>
      </c>
      <c r="D125" s="133">
        <v>1</v>
      </c>
      <c r="E125" s="133"/>
      <c r="F125" s="133" t="s">
        <v>270</v>
      </c>
      <c r="G125" s="67" t="s">
        <v>269</v>
      </c>
      <c r="H125" s="149">
        <v>2248757</v>
      </c>
      <c r="I125" s="136">
        <v>578.5</v>
      </c>
      <c r="J125" s="137">
        <v>7.26</v>
      </c>
      <c r="K125" s="136">
        <f t="shared" si="21"/>
        <v>585.76</v>
      </c>
      <c r="L125" s="138">
        <v>49</v>
      </c>
      <c r="M125" s="67" t="s">
        <v>89</v>
      </c>
    </row>
    <row r="126" spans="2:13" x14ac:dyDescent="0.2">
      <c r="B126" s="20"/>
      <c r="C126" s="67" t="s">
        <v>85</v>
      </c>
      <c r="D126" s="133">
        <v>1</v>
      </c>
      <c r="E126" s="133"/>
      <c r="F126" s="133"/>
      <c r="G126" s="67" t="s">
        <v>271</v>
      </c>
      <c r="H126" s="155">
        <v>2086116</v>
      </c>
      <c r="I126" s="136">
        <v>200</v>
      </c>
      <c r="J126" s="137"/>
      <c r="K126" s="137">
        <f>D126*I126</f>
        <v>200</v>
      </c>
      <c r="L126" s="138"/>
      <c r="M126" s="37" t="s">
        <v>98</v>
      </c>
    </row>
    <row r="127" spans="2:13" x14ac:dyDescent="0.2">
      <c r="B127" s="20"/>
      <c r="C127" s="67" t="s">
        <v>192</v>
      </c>
      <c r="D127" s="133">
        <v>2</v>
      </c>
      <c r="E127" s="133"/>
      <c r="F127" s="133"/>
      <c r="G127" s="67" t="s">
        <v>272</v>
      </c>
      <c r="H127" s="149">
        <v>2210090</v>
      </c>
      <c r="I127" s="136">
        <v>83.3</v>
      </c>
      <c r="J127" s="137">
        <v>0.43</v>
      </c>
      <c r="K127" s="136">
        <f t="shared" si="21"/>
        <v>167.46</v>
      </c>
      <c r="L127" s="138" t="s">
        <v>100</v>
      </c>
      <c r="M127" s="67" t="s">
        <v>89</v>
      </c>
    </row>
    <row r="128" spans="2:13" x14ac:dyDescent="0.2">
      <c r="B128" s="21"/>
      <c r="C128" s="15"/>
      <c r="D128" s="16"/>
      <c r="E128" s="16"/>
      <c r="F128" s="16"/>
      <c r="G128" s="15"/>
      <c r="H128" s="158"/>
      <c r="I128" s="24"/>
      <c r="J128" s="25"/>
      <c r="K128" s="25"/>
      <c r="L128" s="17"/>
      <c r="M128" s="15"/>
    </row>
    <row r="129" spans="2:13" x14ac:dyDescent="0.2">
      <c r="B129" s="20" t="s">
        <v>714</v>
      </c>
      <c r="C129" s="67" t="s">
        <v>673</v>
      </c>
      <c r="D129" s="133">
        <v>1</v>
      </c>
      <c r="E129" s="133"/>
      <c r="F129" s="133" t="s">
        <v>674</v>
      </c>
      <c r="G129" s="67" t="s">
        <v>675</v>
      </c>
      <c r="H129" s="149">
        <v>2238754</v>
      </c>
      <c r="I129" s="136">
        <v>312.75</v>
      </c>
      <c r="J129" s="137">
        <v>4.32</v>
      </c>
      <c r="K129" s="136">
        <f t="shared" ref="K129:K130" si="23">SUM(I129:J129)*D129</f>
        <v>317.07</v>
      </c>
      <c r="L129" s="138" t="s">
        <v>90</v>
      </c>
      <c r="M129" s="67"/>
    </row>
    <row r="130" spans="2:13" ht="16" customHeight="1" x14ac:dyDescent="0.2">
      <c r="B130" s="61" t="s">
        <v>713</v>
      </c>
      <c r="C130" s="67" t="s">
        <v>678</v>
      </c>
      <c r="D130" s="133">
        <v>1</v>
      </c>
      <c r="E130" s="133"/>
      <c r="F130" s="133"/>
      <c r="G130" s="144"/>
      <c r="H130" s="149"/>
      <c r="I130" s="136">
        <v>2790</v>
      </c>
      <c r="J130" s="137">
        <v>15</v>
      </c>
      <c r="K130" s="136">
        <f t="shared" si="23"/>
        <v>2805</v>
      </c>
      <c r="L130" s="138"/>
      <c r="M130" s="66" t="s">
        <v>679</v>
      </c>
    </row>
    <row r="131" spans="2:13" x14ac:dyDescent="0.2">
      <c r="B131" s="68"/>
      <c r="C131" s="15"/>
      <c r="D131" s="16"/>
      <c r="E131" s="16"/>
      <c r="F131" s="16"/>
      <c r="G131" s="15"/>
      <c r="H131" s="158"/>
      <c r="I131" s="24"/>
      <c r="J131" s="25"/>
      <c r="K131" s="25"/>
      <c r="L131" s="17"/>
      <c r="M131" s="15"/>
    </row>
    <row r="132" spans="2:13" x14ac:dyDescent="0.2">
      <c r="B132" s="139" t="s">
        <v>694</v>
      </c>
      <c r="C132" s="67" t="s">
        <v>683</v>
      </c>
      <c r="D132" s="142">
        <v>1</v>
      </c>
      <c r="E132" s="133"/>
      <c r="F132" s="133"/>
      <c r="G132" s="67" t="s">
        <v>684</v>
      </c>
      <c r="H132" s="135"/>
      <c r="I132" s="136"/>
      <c r="J132" s="137"/>
      <c r="K132" s="137"/>
      <c r="L132" s="138"/>
      <c r="M132" s="69" t="s">
        <v>50</v>
      </c>
    </row>
    <row r="133" spans="2:13" x14ac:dyDescent="0.2">
      <c r="B133" s="20"/>
      <c r="C133" s="67" t="s">
        <v>109</v>
      </c>
      <c r="D133" s="133">
        <v>1</v>
      </c>
      <c r="E133" s="133"/>
      <c r="F133" s="133"/>
      <c r="G133" s="67" t="s">
        <v>133</v>
      </c>
      <c r="H133" s="149">
        <v>2064040</v>
      </c>
      <c r="I133" s="136">
        <v>44.4</v>
      </c>
      <c r="J133" s="136">
        <v>0</v>
      </c>
      <c r="K133" s="136">
        <f t="shared" ref="K133" si="24">SUM(I133:J133)*D133</f>
        <v>44.4</v>
      </c>
      <c r="L133" s="138" t="s">
        <v>90</v>
      </c>
      <c r="M133" s="67"/>
    </row>
    <row r="134" spans="2:13" x14ac:dyDescent="0.2">
      <c r="B134" s="20"/>
      <c r="C134" s="67" t="s">
        <v>690</v>
      </c>
      <c r="D134" s="143">
        <v>1</v>
      </c>
      <c r="E134" s="133"/>
      <c r="F134" s="133"/>
      <c r="G134" s="67" t="s">
        <v>689</v>
      </c>
      <c r="H134" s="135"/>
      <c r="I134" s="136"/>
      <c r="J134" s="137"/>
      <c r="K134" s="137"/>
      <c r="L134" s="138"/>
      <c r="M134" s="70" t="s">
        <v>50</v>
      </c>
    </row>
    <row r="135" spans="2:13" x14ac:dyDescent="0.2">
      <c r="B135" s="21"/>
      <c r="C135" s="15"/>
      <c r="D135" s="16"/>
      <c r="E135" s="16"/>
      <c r="F135" s="16"/>
      <c r="G135" s="15"/>
      <c r="H135" s="158"/>
      <c r="I135" s="24"/>
      <c r="J135" s="25"/>
      <c r="K135" s="25"/>
      <c r="L135" s="17"/>
      <c r="M135" s="15"/>
    </row>
    <row r="136" spans="2:13" x14ac:dyDescent="0.2">
      <c r="B136" s="20" t="s">
        <v>692</v>
      </c>
      <c r="C136" s="67" t="s">
        <v>65</v>
      </c>
      <c r="D136" s="133">
        <v>2</v>
      </c>
      <c r="E136" s="133"/>
      <c r="F136" s="133"/>
      <c r="G136" s="67"/>
      <c r="H136" s="163"/>
      <c r="I136" s="160"/>
      <c r="J136" s="161"/>
      <c r="K136" s="161"/>
      <c r="L136" s="162"/>
      <c r="M136" s="70" t="s">
        <v>64</v>
      </c>
    </row>
    <row r="137" spans="2:13" x14ac:dyDescent="0.2">
      <c r="B137" s="20"/>
      <c r="C137" s="67" t="s">
        <v>63</v>
      </c>
      <c r="D137" s="133">
        <v>1</v>
      </c>
      <c r="E137" s="133"/>
      <c r="F137" s="133" t="s">
        <v>281</v>
      </c>
      <c r="G137" s="194" t="s">
        <v>279</v>
      </c>
      <c r="H137" s="195">
        <v>2705420</v>
      </c>
      <c r="I137" s="136">
        <v>392.25</v>
      </c>
      <c r="J137" s="136">
        <v>15</v>
      </c>
      <c r="K137" s="136">
        <f t="shared" ref="K137:K144" si="25">SUM(I137:J137)*D137</f>
        <v>407.25</v>
      </c>
      <c r="L137" s="138" t="s">
        <v>90</v>
      </c>
      <c r="M137" s="67" t="s">
        <v>280</v>
      </c>
    </row>
    <row r="138" spans="2:13" x14ac:dyDescent="0.2">
      <c r="B138" s="68"/>
      <c r="C138" s="15"/>
      <c r="D138" s="16"/>
      <c r="E138" s="16"/>
      <c r="F138" s="16"/>
      <c r="G138" s="15"/>
      <c r="H138" s="158"/>
      <c r="I138" s="24"/>
      <c r="J138" s="25"/>
      <c r="K138" s="25"/>
      <c r="L138" s="17"/>
      <c r="M138" s="15"/>
    </row>
    <row r="139" spans="2:13" x14ac:dyDescent="0.2">
      <c r="B139" s="20" t="s">
        <v>35</v>
      </c>
      <c r="C139" s="67" t="s">
        <v>66</v>
      </c>
      <c r="D139" s="133">
        <v>1</v>
      </c>
      <c r="E139" s="133"/>
      <c r="F139" s="133"/>
      <c r="G139" s="144"/>
      <c r="H139" s="163"/>
      <c r="I139" s="160">
        <v>2790</v>
      </c>
      <c r="J139" s="161"/>
      <c r="K139" s="136">
        <f t="shared" si="25"/>
        <v>2790</v>
      </c>
      <c r="L139" s="162"/>
      <c r="M139" s="196" t="s">
        <v>287</v>
      </c>
    </row>
    <row r="140" spans="2:13" x14ac:dyDescent="0.2">
      <c r="B140" s="20"/>
      <c r="C140" s="67" t="s">
        <v>288</v>
      </c>
      <c r="D140" s="133">
        <v>1</v>
      </c>
      <c r="E140" s="133"/>
      <c r="F140" s="133"/>
      <c r="G140" s="144"/>
      <c r="H140" s="135"/>
      <c r="I140" s="136">
        <v>109</v>
      </c>
      <c r="J140" s="137"/>
      <c r="K140" s="136">
        <f t="shared" si="25"/>
        <v>109</v>
      </c>
      <c r="L140" s="138"/>
      <c r="M140" s="197" t="s">
        <v>292</v>
      </c>
    </row>
    <row r="141" spans="2:13" x14ac:dyDescent="0.2">
      <c r="B141" s="20"/>
      <c r="C141" s="67" t="s">
        <v>290</v>
      </c>
      <c r="D141" s="133">
        <v>2</v>
      </c>
      <c r="E141" s="133"/>
      <c r="F141" s="133"/>
      <c r="G141" s="144"/>
      <c r="H141" s="135"/>
      <c r="I141" s="136">
        <v>179</v>
      </c>
      <c r="J141" s="137"/>
      <c r="K141" s="136">
        <f t="shared" si="25"/>
        <v>358</v>
      </c>
      <c r="L141" s="138"/>
      <c r="M141" s="197" t="s">
        <v>291</v>
      </c>
    </row>
    <row r="142" spans="2:13" x14ac:dyDescent="0.2">
      <c r="B142" s="20"/>
      <c r="C142" s="67" t="s">
        <v>289</v>
      </c>
      <c r="D142" s="133">
        <v>1</v>
      </c>
      <c r="E142" s="133"/>
      <c r="F142" s="133"/>
      <c r="G142" s="144"/>
      <c r="H142" s="135"/>
      <c r="I142" s="136">
        <v>50</v>
      </c>
      <c r="J142" s="137"/>
      <c r="K142" s="137">
        <f t="shared" si="25"/>
        <v>50</v>
      </c>
      <c r="L142" s="138"/>
      <c r="M142" s="197" t="s">
        <v>293</v>
      </c>
    </row>
    <row r="143" spans="2:13" x14ac:dyDescent="0.2">
      <c r="B143" s="20"/>
      <c r="C143" s="79" t="s">
        <v>324</v>
      </c>
      <c r="D143" s="80"/>
      <c r="E143" s="80"/>
      <c r="F143" s="80"/>
      <c r="G143" s="81" t="s">
        <v>677</v>
      </c>
      <c r="H143" s="80"/>
      <c r="I143" s="82"/>
      <c r="J143" s="83"/>
      <c r="K143" s="83">
        <f t="shared" ref="K143" si="26">SUM(I143:J143)*D143</f>
        <v>0</v>
      </c>
      <c r="L143" s="84"/>
      <c r="M143" s="128" t="s">
        <v>676</v>
      </c>
    </row>
    <row r="144" spans="2:13" x14ac:dyDescent="0.2">
      <c r="B144" s="20"/>
      <c r="C144" s="67" t="s">
        <v>700</v>
      </c>
      <c r="D144" s="133">
        <v>1</v>
      </c>
      <c r="E144" s="133"/>
      <c r="F144" s="133" t="s">
        <v>680</v>
      </c>
      <c r="G144" s="144"/>
      <c r="H144" s="133"/>
      <c r="I144" s="136">
        <v>14000</v>
      </c>
      <c r="J144" s="137"/>
      <c r="K144" s="137">
        <f t="shared" si="25"/>
        <v>14000</v>
      </c>
      <c r="L144" s="138"/>
      <c r="M144" s="198" t="s">
        <v>681</v>
      </c>
    </row>
    <row r="145" spans="2:14" x14ac:dyDescent="0.2">
      <c r="B145" s="20"/>
      <c r="C145" s="67" t="s">
        <v>67</v>
      </c>
      <c r="D145" s="133">
        <v>176</v>
      </c>
      <c r="E145" s="133">
        <v>44</v>
      </c>
      <c r="F145" s="133"/>
      <c r="G145" s="173" t="s">
        <v>46</v>
      </c>
      <c r="H145" s="174">
        <v>2322060</v>
      </c>
      <c r="I145" s="136">
        <v>160.75</v>
      </c>
      <c r="J145" s="137">
        <v>1.39</v>
      </c>
      <c r="K145" s="136">
        <f>SUM(I145:J145)*E145</f>
        <v>7134.16</v>
      </c>
      <c r="L145" s="138" t="s">
        <v>164</v>
      </c>
      <c r="M145" s="69"/>
    </row>
    <row r="146" spans="2:14" x14ac:dyDescent="0.2">
      <c r="B146" s="20"/>
      <c r="C146" s="67" t="s">
        <v>206</v>
      </c>
      <c r="D146" s="133">
        <v>2</v>
      </c>
      <c r="E146" s="133"/>
      <c r="F146" s="133"/>
      <c r="G146" s="199" t="s">
        <v>207</v>
      </c>
      <c r="H146" s="174">
        <v>2322066</v>
      </c>
      <c r="I146" s="136">
        <v>702.75</v>
      </c>
      <c r="J146" s="136">
        <v>1.67</v>
      </c>
      <c r="K146" s="136">
        <f t="shared" ref="K146:K148" si="27">SUM(I146:J146)*D146</f>
        <v>1408.84</v>
      </c>
      <c r="L146" s="138" t="s">
        <v>90</v>
      </c>
      <c r="M146" s="69"/>
    </row>
    <row r="147" spans="2:14" ht="15" customHeight="1" x14ac:dyDescent="0.2">
      <c r="B147" s="63"/>
      <c r="C147" s="67" t="s">
        <v>68</v>
      </c>
      <c r="D147" s="200">
        <v>20</v>
      </c>
      <c r="E147" s="133"/>
      <c r="F147" s="200" t="s">
        <v>274</v>
      </c>
      <c r="G147" s="74" t="s">
        <v>273</v>
      </c>
      <c r="H147" s="174">
        <v>2354542</v>
      </c>
      <c r="I147" s="136">
        <v>77.2</v>
      </c>
      <c r="J147" s="136">
        <v>0.98</v>
      </c>
      <c r="K147" s="136">
        <f t="shared" si="27"/>
        <v>1563.6000000000001</v>
      </c>
      <c r="L147" s="138">
        <v>435</v>
      </c>
      <c r="M147" s="69"/>
    </row>
    <row r="148" spans="2:14" ht="13" customHeight="1" x14ac:dyDescent="0.2">
      <c r="B148" s="20"/>
      <c r="C148" s="67" t="s">
        <v>275</v>
      </c>
      <c r="D148" s="200">
        <v>1</v>
      </c>
      <c r="E148" s="133"/>
      <c r="F148" s="200" t="s">
        <v>277</v>
      </c>
      <c r="G148" s="199" t="s">
        <v>276</v>
      </c>
      <c r="H148" s="150">
        <v>2354554</v>
      </c>
      <c r="I148" s="136">
        <v>232</v>
      </c>
      <c r="J148" s="136">
        <v>2.37</v>
      </c>
      <c r="K148" s="136">
        <f t="shared" si="27"/>
        <v>234.37</v>
      </c>
      <c r="L148" s="138"/>
      <c r="M148" s="69"/>
    </row>
    <row r="149" spans="2:14" x14ac:dyDescent="0.2">
      <c r="B149" s="20"/>
      <c r="C149" s="45" t="s">
        <v>336</v>
      </c>
      <c r="D149" s="58"/>
      <c r="E149" s="46"/>
      <c r="F149" s="58"/>
      <c r="G149" s="57"/>
      <c r="H149" s="46"/>
      <c r="I149" s="48"/>
      <c r="J149" s="49"/>
      <c r="K149" s="49"/>
      <c r="L149" s="50"/>
      <c r="M149" s="45"/>
    </row>
    <row r="150" spans="2:14" x14ac:dyDescent="0.2">
      <c r="B150" s="68"/>
      <c r="C150" s="3"/>
      <c r="D150" s="4"/>
      <c r="E150" s="4"/>
      <c r="F150" s="4"/>
      <c r="G150" s="41"/>
      <c r="H150" s="43"/>
      <c r="I150" s="26"/>
      <c r="J150" s="27"/>
      <c r="K150" s="27"/>
      <c r="L150" s="18"/>
      <c r="M150" s="23"/>
    </row>
    <row r="151" spans="2:14" x14ac:dyDescent="0.2">
      <c r="B151" s="140" t="s">
        <v>697</v>
      </c>
      <c r="C151" s="67" t="s">
        <v>683</v>
      </c>
      <c r="D151" s="142">
        <v>2</v>
      </c>
      <c r="E151" s="133"/>
      <c r="F151" s="133"/>
      <c r="G151" s="67" t="s">
        <v>684</v>
      </c>
      <c r="H151" s="135"/>
      <c r="I151" s="136"/>
      <c r="J151" s="137"/>
      <c r="K151" s="137"/>
      <c r="L151" s="138"/>
      <c r="M151" s="70" t="s">
        <v>77</v>
      </c>
    </row>
    <row r="152" spans="2:14" x14ac:dyDescent="0.2">
      <c r="B152" s="63"/>
      <c r="C152" s="67" t="s">
        <v>109</v>
      </c>
      <c r="D152" s="133">
        <v>1</v>
      </c>
      <c r="E152" s="133"/>
      <c r="F152" s="133"/>
      <c r="G152" s="67" t="s">
        <v>133</v>
      </c>
      <c r="H152" s="149">
        <v>2064040</v>
      </c>
      <c r="I152" s="136">
        <v>44.4</v>
      </c>
      <c r="J152" s="136">
        <v>0</v>
      </c>
      <c r="K152" s="136">
        <f t="shared" ref="K152" si="28">SUM(I152:J152)*D152</f>
        <v>44.4</v>
      </c>
      <c r="L152" s="138" t="s">
        <v>90</v>
      </c>
      <c r="M152" s="67"/>
    </row>
    <row r="153" spans="2:14" x14ac:dyDescent="0.2">
      <c r="B153" s="20"/>
      <c r="C153" s="67" t="s">
        <v>698</v>
      </c>
      <c r="D153" s="143">
        <v>2</v>
      </c>
      <c r="E153" s="133"/>
      <c r="F153" s="133"/>
      <c r="G153" s="67" t="s">
        <v>699</v>
      </c>
      <c r="H153" s="135"/>
      <c r="I153" s="136"/>
      <c r="J153" s="137"/>
      <c r="K153" s="137"/>
      <c r="L153" s="138"/>
      <c r="M153" s="67" t="s">
        <v>77</v>
      </c>
    </row>
    <row r="154" spans="2:14" x14ac:dyDescent="0.2">
      <c r="B154" s="63"/>
      <c r="C154" s="67"/>
      <c r="D154" s="133"/>
      <c r="E154" s="133"/>
      <c r="F154" s="201"/>
      <c r="G154" s="194"/>
      <c r="H154" s="133"/>
      <c r="I154" s="136"/>
      <c r="J154" s="137"/>
      <c r="K154" s="137"/>
      <c r="L154" s="138"/>
      <c r="M154" s="69"/>
    </row>
    <row r="155" spans="2:14" x14ac:dyDescent="0.2">
      <c r="B155" s="19" t="s">
        <v>25</v>
      </c>
      <c r="C155" s="70" t="s">
        <v>78</v>
      </c>
      <c r="D155" s="185">
        <v>1</v>
      </c>
      <c r="E155" s="185"/>
      <c r="F155" s="202"/>
      <c r="G155" s="203" t="s">
        <v>193</v>
      </c>
      <c r="H155" s="204">
        <v>2367102</v>
      </c>
      <c r="I155" s="160">
        <v>755.5</v>
      </c>
      <c r="J155" s="136">
        <v>9.17</v>
      </c>
      <c r="K155" s="136">
        <f t="shared" ref="K155:K158" si="29">SUM(I155:J155)*D155</f>
        <v>764.67</v>
      </c>
      <c r="L155" s="162">
        <v>154</v>
      </c>
      <c r="M155" s="78" t="s">
        <v>155</v>
      </c>
      <c r="N155" s="40"/>
    </row>
    <row r="156" spans="2:14" x14ac:dyDescent="0.2">
      <c r="B156" s="20"/>
      <c r="C156" s="67" t="s">
        <v>49</v>
      </c>
      <c r="D156" s="133">
        <v>12</v>
      </c>
      <c r="E156" s="133"/>
      <c r="F156" s="133"/>
      <c r="G156" s="194" t="s">
        <v>88</v>
      </c>
      <c r="H156" s="174">
        <v>2210090</v>
      </c>
      <c r="I156" s="136">
        <v>83.3</v>
      </c>
      <c r="J156" s="136">
        <v>0.43</v>
      </c>
      <c r="K156" s="136">
        <f t="shared" si="29"/>
        <v>1004.76</v>
      </c>
      <c r="L156" s="138">
        <v>108</v>
      </c>
      <c r="M156" s="67" t="s">
        <v>311</v>
      </c>
      <c r="N156" s="40"/>
    </row>
    <row r="157" spans="2:14" x14ac:dyDescent="0.2">
      <c r="B157" s="20"/>
      <c r="C157" s="67" t="s">
        <v>195</v>
      </c>
      <c r="D157" s="133">
        <v>1</v>
      </c>
      <c r="E157" s="133"/>
      <c r="F157" s="202" t="s">
        <v>157</v>
      </c>
      <c r="G157" s="205" t="s">
        <v>156</v>
      </c>
      <c r="H157" s="195">
        <v>2219900</v>
      </c>
      <c r="I157" s="136">
        <v>217.2</v>
      </c>
      <c r="J157" s="136">
        <v>3.6</v>
      </c>
      <c r="K157" s="136">
        <f t="shared" si="29"/>
        <v>220.79999999999998</v>
      </c>
      <c r="L157" s="133" t="s">
        <v>90</v>
      </c>
      <c r="M157" s="69" t="s">
        <v>155</v>
      </c>
      <c r="N157" s="40"/>
    </row>
    <row r="158" spans="2:14" x14ac:dyDescent="0.2">
      <c r="B158" s="20"/>
      <c r="C158" s="67" t="s">
        <v>194</v>
      </c>
      <c r="D158" s="133">
        <v>2</v>
      </c>
      <c r="E158" s="133"/>
      <c r="F158" s="133"/>
      <c r="G158" s="176" t="s">
        <v>241</v>
      </c>
      <c r="H158" s="174">
        <v>1748462</v>
      </c>
      <c r="I158" s="136">
        <v>79</v>
      </c>
      <c r="J158" s="136">
        <v>0.23</v>
      </c>
      <c r="K158" s="136">
        <f t="shared" si="29"/>
        <v>158.46</v>
      </c>
      <c r="L158" s="133" t="s">
        <v>90</v>
      </c>
      <c r="M158" s="69"/>
      <c r="N158" s="40"/>
    </row>
    <row r="159" spans="2:14" x14ac:dyDescent="0.2">
      <c r="B159" s="20"/>
      <c r="C159" s="45" t="s">
        <v>706</v>
      </c>
      <c r="D159" s="46">
        <v>1</v>
      </c>
      <c r="E159" s="46"/>
      <c r="F159" s="46"/>
      <c r="G159" s="62" t="s">
        <v>95</v>
      </c>
      <c r="H159" s="46"/>
      <c r="I159" s="48"/>
      <c r="J159" s="49"/>
      <c r="K159" s="49"/>
      <c r="L159" s="50"/>
      <c r="M159" s="65" t="s">
        <v>96</v>
      </c>
    </row>
    <row r="160" spans="2:14" x14ac:dyDescent="0.2">
      <c r="B160" s="68"/>
      <c r="C160" s="15"/>
      <c r="D160" s="16"/>
      <c r="E160" s="16"/>
      <c r="F160" s="16"/>
      <c r="G160" s="42"/>
      <c r="H160" s="16"/>
      <c r="I160" s="24"/>
      <c r="J160" s="25"/>
      <c r="K160" s="25"/>
      <c r="L160" s="17"/>
      <c r="M160" s="13"/>
    </row>
    <row r="161" spans="2:14" x14ac:dyDescent="0.2">
      <c r="B161" s="20" t="s">
        <v>37</v>
      </c>
      <c r="C161" s="67" t="s">
        <v>71</v>
      </c>
      <c r="D161" s="133">
        <v>1</v>
      </c>
      <c r="E161" s="133"/>
      <c r="F161" s="133" t="s">
        <v>134</v>
      </c>
      <c r="G161" s="172" t="s">
        <v>119</v>
      </c>
      <c r="H161" s="195">
        <v>2053505</v>
      </c>
      <c r="I161" s="160">
        <v>266.5</v>
      </c>
      <c r="J161" s="136">
        <v>2.69</v>
      </c>
      <c r="K161" s="136">
        <f t="shared" ref="K161:K166" si="30">SUM(I161:J161)*D161</f>
        <v>269.19</v>
      </c>
      <c r="L161" s="162" t="s">
        <v>90</v>
      </c>
      <c r="M161" s="78" t="s">
        <v>135</v>
      </c>
      <c r="N161" s="40"/>
    </row>
    <row r="162" spans="2:14" x14ac:dyDescent="0.2">
      <c r="B162" s="20"/>
      <c r="C162" s="67" t="s">
        <v>107</v>
      </c>
      <c r="D162" s="133">
        <v>4</v>
      </c>
      <c r="E162" s="133"/>
      <c r="F162" s="133"/>
      <c r="G162" s="194" t="s">
        <v>88</v>
      </c>
      <c r="H162" s="174">
        <v>2210090</v>
      </c>
      <c r="I162" s="136">
        <v>83.3</v>
      </c>
      <c r="J162" s="137">
        <v>0.43</v>
      </c>
      <c r="K162" s="136">
        <f t="shared" si="30"/>
        <v>334.92</v>
      </c>
      <c r="L162" s="138">
        <v>108</v>
      </c>
      <c r="M162" s="67" t="s">
        <v>158</v>
      </c>
      <c r="N162" s="40"/>
    </row>
    <row r="163" spans="2:14" x14ac:dyDescent="0.2">
      <c r="B163" s="20"/>
      <c r="C163" s="67" t="s">
        <v>84</v>
      </c>
      <c r="D163" s="133">
        <v>1</v>
      </c>
      <c r="E163" s="133"/>
      <c r="F163" s="202" t="s">
        <v>157</v>
      </c>
      <c r="G163" s="205" t="s">
        <v>156</v>
      </c>
      <c r="H163" s="195">
        <v>2219900</v>
      </c>
      <c r="I163" s="136">
        <v>217.2</v>
      </c>
      <c r="J163" s="136">
        <v>3.6</v>
      </c>
      <c r="K163" s="136">
        <f t="shared" si="30"/>
        <v>220.79999999999998</v>
      </c>
      <c r="L163" s="133" t="s">
        <v>90</v>
      </c>
      <c r="M163" s="69" t="s">
        <v>155</v>
      </c>
      <c r="N163" s="40"/>
    </row>
    <row r="164" spans="2:14" x14ac:dyDescent="0.2">
      <c r="B164" s="20"/>
      <c r="C164" s="67" t="s">
        <v>63</v>
      </c>
      <c r="D164" s="133">
        <v>1</v>
      </c>
      <c r="E164" s="133"/>
      <c r="F164" s="133" t="s">
        <v>281</v>
      </c>
      <c r="G164" s="194" t="s">
        <v>279</v>
      </c>
      <c r="H164" s="195">
        <v>2705420</v>
      </c>
      <c r="I164" s="136">
        <v>392.25</v>
      </c>
      <c r="J164" s="136">
        <v>15</v>
      </c>
      <c r="K164" s="136">
        <f t="shared" si="30"/>
        <v>407.25</v>
      </c>
      <c r="L164" s="138" t="s">
        <v>90</v>
      </c>
      <c r="M164" s="67" t="s">
        <v>280</v>
      </c>
      <c r="N164" s="40"/>
    </row>
    <row r="165" spans="2:14" x14ac:dyDescent="0.2">
      <c r="B165" s="20"/>
      <c r="C165" s="67" t="s">
        <v>69</v>
      </c>
      <c r="D165" s="133">
        <v>1</v>
      </c>
      <c r="E165" s="133"/>
      <c r="F165" s="133"/>
      <c r="G165" s="194"/>
      <c r="H165" s="195">
        <v>2115523</v>
      </c>
      <c r="I165" s="136">
        <v>113</v>
      </c>
      <c r="J165" s="136">
        <v>0</v>
      </c>
      <c r="K165" s="136">
        <f t="shared" si="30"/>
        <v>113</v>
      </c>
      <c r="L165" s="138" t="s">
        <v>90</v>
      </c>
      <c r="M165" s="67"/>
      <c r="N165" s="40"/>
    </row>
    <row r="166" spans="2:14" x14ac:dyDescent="0.2">
      <c r="B166" s="20"/>
      <c r="C166" s="67" t="s">
        <v>196</v>
      </c>
      <c r="D166" s="133">
        <v>1</v>
      </c>
      <c r="E166" s="133"/>
      <c r="F166" s="133"/>
      <c r="G166" s="194" t="s">
        <v>278</v>
      </c>
      <c r="H166" s="174">
        <v>2091559</v>
      </c>
      <c r="I166" s="136">
        <v>72.47</v>
      </c>
      <c r="J166" s="136">
        <v>0.25</v>
      </c>
      <c r="K166" s="136">
        <f t="shared" si="30"/>
        <v>72.72</v>
      </c>
      <c r="L166" s="138" t="s">
        <v>90</v>
      </c>
      <c r="M166" s="67"/>
    </row>
    <row r="167" spans="2:14" x14ac:dyDescent="0.2">
      <c r="B167" s="68"/>
      <c r="C167" s="15"/>
      <c r="D167" s="16"/>
      <c r="E167" s="16"/>
      <c r="F167" s="16"/>
      <c r="G167" s="42"/>
      <c r="H167" s="16"/>
      <c r="I167" s="24"/>
      <c r="J167" s="25"/>
      <c r="K167" s="25"/>
      <c r="L167" s="17"/>
      <c r="M167" s="15"/>
    </row>
    <row r="168" spans="2:14" ht="18" customHeight="1" x14ac:dyDescent="0.2">
      <c r="B168" s="20" t="s">
        <v>91</v>
      </c>
      <c r="C168" s="67" t="s">
        <v>286</v>
      </c>
      <c r="D168" s="133">
        <v>1</v>
      </c>
      <c r="E168" s="133"/>
      <c r="F168" s="133" t="s">
        <v>152</v>
      </c>
      <c r="G168" s="172" t="s">
        <v>151</v>
      </c>
      <c r="H168" s="195">
        <v>2239525</v>
      </c>
      <c r="I168" s="160">
        <v>768.25</v>
      </c>
      <c r="J168" s="161">
        <v>5.76</v>
      </c>
      <c r="K168" s="136">
        <f t="shared" ref="K168:K174" si="31">SUM(I168:J168)*D168</f>
        <v>774.01</v>
      </c>
      <c r="L168" s="162" t="s">
        <v>90</v>
      </c>
      <c r="M168" s="206" t="s">
        <v>208</v>
      </c>
      <c r="N168" s="40"/>
    </row>
    <row r="169" spans="2:14" x14ac:dyDescent="0.2">
      <c r="B169" s="20"/>
      <c r="C169" s="67" t="s">
        <v>93</v>
      </c>
      <c r="D169" s="133">
        <v>1</v>
      </c>
      <c r="E169" s="133"/>
      <c r="F169" s="133"/>
      <c r="G169" s="194" t="s">
        <v>153</v>
      </c>
      <c r="H169" s="174">
        <v>2239571</v>
      </c>
      <c r="I169" s="136">
        <v>462.5</v>
      </c>
      <c r="J169" s="136">
        <v>3.3</v>
      </c>
      <c r="K169" s="136">
        <f t="shared" si="31"/>
        <v>465.8</v>
      </c>
      <c r="L169" s="133" t="s">
        <v>90</v>
      </c>
      <c r="M169" s="67" t="s">
        <v>149</v>
      </c>
      <c r="N169" s="40"/>
    </row>
    <row r="170" spans="2:14" x14ac:dyDescent="0.2">
      <c r="B170" s="20"/>
      <c r="C170" s="67" t="s">
        <v>83</v>
      </c>
      <c r="D170" s="133">
        <v>1</v>
      </c>
      <c r="E170" s="133"/>
      <c r="F170" s="133"/>
      <c r="G170" s="194" t="s">
        <v>88</v>
      </c>
      <c r="H170" s="174">
        <v>2210092</v>
      </c>
      <c r="I170" s="136">
        <v>189.75</v>
      </c>
      <c r="J170" s="136">
        <v>1.2</v>
      </c>
      <c r="K170" s="136">
        <f t="shared" si="31"/>
        <v>190.95</v>
      </c>
      <c r="L170" s="138">
        <v>108</v>
      </c>
      <c r="M170" s="67" t="s">
        <v>209</v>
      </c>
    </row>
    <row r="171" spans="2:14" x14ac:dyDescent="0.2">
      <c r="B171" s="20"/>
      <c r="C171" s="67" t="s">
        <v>107</v>
      </c>
      <c r="D171" s="133">
        <v>2</v>
      </c>
      <c r="E171" s="133"/>
      <c r="F171" s="133"/>
      <c r="G171" s="194" t="s">
        <v>99</v>
      </c>
      <c r="H171" s="174">
        <v>2210090</v>
      </c>
      <c r="I171" s="136">
        <v>83.3</v>
      </c>
      <c r="J171" s="137">
        <v>0.43</v>
      </c>
      <c r="K171" s="136">
        <f t="shared" si="31"/>
        <v>167.46</v>
      </c>
      <c r="L171" s="138">
        <v>108</v>
      </c>
      <c r="M171" s="67" t="s">
        <v>209</v>
      </c>
    </row>
    <row r="172" spans="2:14" x14ac:dyDescent="0.2">
      <c r="B172" s="20"/>
      <c r="C172" s="71" t="s">
        <v>84</v>
      </c>
      <c r="D172" s="133">
        <v>1</v>
      </c>
      <c r="E172" s="133"/>
      <c r="F172" s="133" t="s">
        <v>154</v>
      </c>
      <c r="G172" s="194" t="s">
        <v>79</v>
      </c>
      <c r="H172" s="174">
        <v>2239590</v>
      </c>
      <c r="I172" s="136">
        <v>415.5</v>
      </c>
      <c r="J172" s="137">
        <v>6.75</v>
      </c>
      <c r="K172" s="136">
        <f t="shared" si="31"/>
        <v>422.25</v>
      </c>
      <c r="L172" s="138" t="s">
        <v>90</v>
      </c>
      <c r="M172" s="67" t="s">
        <v>149</v>
      </c>
      <c r="N172" s="40"/>
    </row>
    <row r="173" spans="2:14" x14ac:dyDescent="0.2">
      <c r="B173" s="20"/>
      <c r="C173" s="71" t="s">
        <v>150</v>
      </c>
      <c r="D173" s="133">
        <v>1</v>
      </c>
      <c r="E173" s="133"/>
      <c r="F173" s="133" t="s">
        <v>211</v>
      </c>
      <c r="G173" s="194" t="s">
        <v>210</v>
      </c>
      <c r="H173" s="174">
        <v>2239598</v>
      </c>
      <c r="I173" s="136">
        <v>815.75</v>
      </c>
      <c r="J173" s="137">
        <v>15.05</v>
      </c>
      <c r="K173" s="136">
        <f t="shared" si="31"/>
        <v>830.8</v>
      </c>
      <c r="L173" s="138" t="s">
        <v>90</v>
      </c>
      <c r="M173" s="67" t="s">
        <v>149</v>
      </c>
      <c r="N173" s="40"/>
    </row>
    <row r="174" spans="2:14" x14ac:dyDescent="0.2">
      <c r="B174" s="20"/>
      <c r="C174" s="71" t="s">
        <v>708</v>
      </c>
      <c r="D174" s="133">
        <v>2</v>
      </c>
      <c r="E174" s="133"/>
      <c r="F174" s="133" t="s">
        <v>709</v>
      </c>
      <c r="G174" s="194" t="s">
        <v>707</v>
      </c>
      <c r="H174" s="149">
        <v>2090964</v>
      </c>
      <c r="I174" s="136">
        <v>29.79</v>
      </c>
      <c r="J174" s="137">
        <v>0.06</v>
      </c>
      <c r="K174" s="137">
        <f t="shared" si="31"/>
        <v>59.699999999999996</v>
      </c>
      <c r="L174" s="138" t="s">
        <v>90</v>
      </c>
      <c r="M174" s="67"/>
      <c r="N174" s="40"/>
    </row>
    <row r="175" spans="2:14" x14ac:dyDescent="0.2">
      <c r="B175" s="20"/>
      <c r="C175" s="71" t="s">
        <v>710</v>
      </c>
      <c r="D175" s="133">
        <v>240</v>
      </c>
      <c r="E175" s="133">
        <v>12</v>
      </c>
      <c r="F175" s="133"/>
      <c r="G175" s="194" t="s">
        <v>711</v>
      </c>
      <c r="H175" s="149">
        <v>2090965</v>
      </c>
      <c r="I175" s="136">
        <v>0.55000000000000004</v>
      </c>
      <c r="J175" s="137"/>
      <c r="K175" s="136">
        <f>SUM(I175:J175)*E175</f>
        <v>6.6000000000000005</v>
      </c>
      <c r="L175" s="138"/>
      <c r="M175" s="67"/>
      <c r="N175" s="40"/>
    </row>
    <row r="176" spans="2:14" x14ac:dyDescent="0.2">
      <c r="B176" s="21"/>
      <c r="C176" s="15"/>
      <c r="D176" s="16"/>
      <c r="E176" s="16"/>
      <c r="F176" s="16"/>
      <c r="G176" s="15"/>
      <c r="H176" s="158"/>
      <c r="I176" s="24"/>
      <c r="J176" s="25"/>
      <c r="K176" s="25"/>
      <c r="L176" s="17"/>
      <c r="M176" s="15"/>
    </row>
    <row r="177" spans="2:14" x14ac:dyDescent="0.2">
      <c r="B177" s="20" t="s">
        <v>92</v>
      </c>
      <c r="C177" s="67" t="s">
        <v>62</v>
      </c>
      <c r="D177" s="133">
        <v>1</v>
      </c>
      <c r="E177" s="133"/>
      <c r="F177" s="133" t="s">
        <v>152</v>
      </c>
      <c r="G177" s="172" t="s">
        <v>151</v>
      </c>
      <c r="H177" s="195">
        <v>2239525</v>
      </c>
      <c r="I177" s="160">
        <v>768.25</v>
      </c>
      <c r="J177" s="161">
        <v>5.76</v>
      </c>
      <c r="K177" s="136">
        <f t="shared" ref="K177:K182" si="32">SUM(I177:J177)*D177</f>
        <v>774.01</v>
      </c>
      <c r="L177" s="162" t="s">
        <v>90</v>
      </c>
      <c r="M177" s="206" t="s">
        <v>208</v>
      </c>
      <c r="N177" s="40"/>
    </row>
    <row r="178" spans="2:14" x14ac:dyDescent="0.2">
      <c r="B178" s="20"/>
      <c r="C178" s="67" t="s">
        <v>93</v>
      </c>
      <c r="D178" s="133">
        <v>1</v>
      </c>
      <c r="E178" s="133"/>
      <c r="F178" s="133"/>
      <c r="G178" s="194" t="s">
        <v>153</v>
      </c>
      <c r="H178" s="174">
        <v>2239571</v>
      </c>
      <c r="I178" s="136">
        <v>462.5</v>
      </c>
      <c r="J178" s="136">
        <v>3.3</v>
      </c>
      <c r="K178" s="136">
        <f t="shared" si="32"/>
        <v>465.8</v>
      </c>
      <c r="L178" s="133" t="s">
        <v>90</v>
      </c>
      <c r="M178" s="67" t="s">
        <v>149</v>
      </c>
      <c r="N178" s="40"/>
    </row>
    <row r="179" spans="2:14" x14ac:dyDescent="0.2">
      <c r="B179" s="20"/>
      <c r="C179" s="67" t="s">
        <v>83</v>
      </c>
      <c r="D179" s="133">
        <v>1</v>
      </c>
      <c r="E179" s="133"/>
      <c r="F179" s="133"/>
      <c r="G179" s="194" t="s">
        <v>88</v>
      </c>
      <c r="H179" s="174">
        <v>2210092</v>
      </c>
      <c r="I179" s="136">
        <v>189.75</v>
      </c>
      <c r="J179" s="136">
        <v>1.2</v>
      </c>
      <c r="K179" s="136">
        <f t="shared" si="32"/>
        <v>190.95</v>
      </c>
      <c r="L179" s="138">
        <v>108</v>
      </c>
      <c r="M179" s="67" t="s">
        <v>159</v>
      </c>
    </row>
    <row r="180" spans="2:14" x14ac:dyDescent="0.2">
      <c r="B180" s="20"/>
      <c r="C180" s="67" t="s">
        <v>107</v>
      </c>
      <c r="D180" s="133">
        <v>2</v>
      </c>
      <c r="E180" s="133"/>
      <c r="F180" s="133"/>
      <c r="G180" s="194" t="s">
        <v>99</v>
      </c>
      <c r="H180" s="174">
        <v>2210090</v>
      </c>
      <c r="I180" s="136">
        <v>83.3</v>
      </c>
      <c r="J180" s="137">
        <v>0.43</v>
      </c>
      <c r="K180" s="136">
        <f t="shared" si="32"/>
        <v>167.46</v>
      </c>
      <c r="L180" s="138">
        <v>108</v>
      </c>
      <c r="M180" s="67" t="s">
        <v>159</v>
      </c>
    </row>
    <row r="181" spans="2:14" x14ac:dyDescent="0.2">
      <c r="B181" s="20"/>
      <c r="C181" s="71" t="s">
        <v>84</v>
      </c>
      <c r="D181" s="133">
        <v>1</v>
      </c>
      <c r="E181" s="133"/>
      <c r="F181" s="133" t="s">
        <v>154</v>
      </c>
      <c r="G181" s="194" t="s">
        <v>79</v>
      </c>
      <c r="H181" s="174">
        <v>2239590</v>
      </c>
      <c r="I181" s="136">
        <v>415.5</v>
      </c>
      <c r="J181" s="137">
        <v>6.75</v>
      </c>
      <c r="K181" s="136">
        <f t="shared" si="32"/>
        <v>422.25</v>
      </c>
      <c r="L181" s="138" t="s">
        <v>90</v>
      </c>
      <c r="M181" s="67" t="s">
        <v>149</v>
      </c>
      <c r="N181" s="40"/>
    </row>
    <row r="182" spans="2:14" x14ac:dyDescent="0.2">
      <c r="B182" s="20"/>
      <c r="C182" s="71" t="s">
        <v>150</v>
      </c>
      <c r="D182" s="133">
        <v>1</v>
      </c>
      <c r="E182" s="133"/>
      <c r="F182" s="133" t="s">
        <v>211</v>
      </c>
      <c r="G182" s="194" t="s">
        <v>210</v>
      </c>
      <c r="H182" s="174">
        <v>2239598</v>
      </c>
      <c r="I182" s="136">
        <v>815.75</v>
      </c>
      <c r="J182" s="137">
        <v>15.05</v>
      </c>
      <c r="K182" s="136">
        <f t="shared" si="32"/>
        <v>830.8</v>
      </c>
      <c r="L182" s="138" t="s">
        <v>90</v>
      </c>
      <c r="M182" s="67" t="s">
        <v>149</v>
      </c>
      <c r="N182" s="40"/>
    </row>
    <row r="183" spans="2:14" x14ac:dyDescent="0.2">
      <c r="B183" s="21"/>
      <c r="C183" s="3"/>
      <c r="D183" s="4"/>
      <c r="E183" s="4"/>
      <c r="F183" s="4"/>
      <c r="G183" s="3"/>
      <c r="H183" s="14"/>
      <c r="I183" s="26"/>
      <c r="J183" s="27"/>
      <c r="K183" s="27"/>
      <c r="L183" s="18"/>
      <c r="M183" s="23"/>
    </row>
    <row r="184" spans="2:14" x14ac:dyDescent="0.2">
      <c r="B184" s="20" t="s">
        <v>197</v>
      </c>
      <c r="C184" s="45" t="s">
        <v>70</v>
      </c>
      <c r="D184" s="46">
        <v>2</v>
      </c>
      <c r="E184" s="46"/>
      <c r="F184" s="46"/>
      <c r="G184" s="45" t="s">
        <v>106</v>
      </c>
      <c r="H184" s="52"/>
      <c r="I184" s="53"/>
      <c r="J184" s="54"/>
      <c r="K184" s="54"/>
      <c r="L184" s="55"/>
      <c r="M184" s="56"/>
    </row>
    <row r="185" spans="2:14" x14ac:dyDescent="0.2">
      <c r="B185" s="21"/>
      <c r="C185" s="3"/>
      <c r="D185" s="4"/>
      <c r="E185" s="4"/>
      <c r="F185" s="4"/>
      <c r="G185" s="3"/>
      <c r="H185" s="14"/>
      <c r="I185" s="26"/>
      <c r="J185" s="27"/>
      <c r="K185" s="27"/>
      <c r="L185" s="18"/>
      <c r="M185" s="23"/>
    </row>
    <row r="186" spans="2:14" x14ac:dyDescent="0.2">
      <c r="B186" s="20" t="s">
        <v>36</v>
      </c>
      <c r="C186" s="67" t="s">
        <v>97</v>
      </c>
      <c r="D186" s="133">
        <v>2</v>
      </c>
      <c r="E186" s="133"/>
      <c r="F186" s="133" t="s">
        <v>137</v>
      </c>
      <c r="G186" s="67" t="s">
        <v>139</v>
      </c>
      <c r="H186" s="159">
        <v>2398028</v>
      </c>
      <c r="I186" s="160">
        <v>200.25</v>
      </c>
      <c r="J186" s="161">
        <v>0</v>
      </c>
      <c r="K186" s="136">
        <f t="shared" ref="K186:K187" si="33">SUM(I186:J186)*D186</f>
        <v>400.5</v>
      </c>
      <c r="L186" s="162" t="s">
        <v>94</v>
      </c>
      <c r="M186" s="70" t="s">
        <v>141</v>
      </c>
      <c r="N186" s="44"/>
    </row>
    <row r="187" spans="2:14" x14ac:dyDescent="0.2">
      <c r="B187" s="20"/>
      <c r="C187" s="67" t="s">
        <v>80</v>
      </c>
      <c r="D187" s="133">
        <v>2</v>
      </c>
      <c r="E187" s="133"/>
      <c r="F187" s="133" t="s">
        <v>138</v>
      </c>
      <c r="G187" s="67" t="s">
        <v>140</v>
      </c>
      <c r="H187" s="174">
        <v>2398029</v>
      </c>
      <c r="I187" s="136">
        <v>146.5</v>
      </c>
      <c r="J187" s="136">
        <v>0</v>
      </c>
      <c r="K187" s="136">
        <f t="shared" si="33"/>
        <v>293</v>
      </c>
      <c r="L187" s="138" t="s">
        <v>94</v>
      </c>
      <c r="M187" s="67" t="s">
        <v>141</v>
      </c>
      <c r="N187" s="44"/>
    </row>
    <row r="188" spans="2:14" x14ac:dyDescent="0.2">
      <c r="B188" s="21"/>
      <c r="C188" s="15"/>
      <c r="D188" s="16"/>
      <c r="E188" s="16"/>
      <c r="F188" s="16"/>
      <c r="G188" s="15"/>
      <c r="H188" s="158"/>
      <c r="I188" s="24"/>
      <c r="J188" s="25"/>
      <c r="K188" s="25"/>
      <c r="L188" s="17"/>
      <c r="M188" s="15"/>
    </row>
    <row r="189" spans="2:14" x14ac:dyDescent="0.2">
      <c r="B189" s="20" t="s">
        <v>717</v>
      </c>
      <c r="C189" s="67" t="s">
        <v>108</v>
      </c>
      <c r="D189" s="178">
        <v>1</v>
      </c>
      <c r="E189" s="133"/>
      <c r="F189" s="133"/>
      <c r="G189" s="67" t="s">
        <v>688</v>
      </c>
      <c r="H189" s="163"/>
      <c r="I189" s="160"/>
      <c r="J189" s="161"/>
      <c r="K189" s="161"/>
      <c r="L189" s="162"/>
      <c r="M189" s="70" t="s">
        <v>50</v>
      </c>
    </row>
    <row r="190" spans="2:14" x14ac:dyDescent="0.2">
      <c r="B190" s="20"/>
      <c r="C190" s="67" t="s">
        <v>0</v>
      </c>
      <c r="D190" s="133">
        <v>1</v>
      </c>
      <c r="E190" s="133"/>
      <c r="F190" s="133"/>
      <c r="G190" s="67" t="s">
        <v>133</v>
      </c>
      <c r="H190" s="149">
        <v>2064040</v>
      </c>
      <c r="I190" s="136">
        <v>44.4</v>
      </c>
      <c r="J190" s="136">
        <v>0</v>
      </c>
      <c r="K190" s="136">
        <f t="shared" ref="K190" si="34">SUM(I190:J190)*D190</f>
        <v>44.4</v>
      </c>
      <c r="L190" s="138" t="s">
        <v>90</v>
      </c>
      <c r="M190" s="67"/>
    </row>
    <row r="191" spans="2:14" x14ac:dyDescent="0.2">
      <c r="B191" s="20"/>
      <c r="C191" s="67" t="s">
        <v>690</v>
      </c>
      <c r="D191" s="143">
        <v>1</v>
      </c>
      <c r="E191" s="133"/>
      <c r="F191" s="133"/>
      <c r="G191" s="67" t="s">
        <v>689</v>
      </c>
      <c r="H191" s="135"/>
      <c r="I191" s="136"/>
      <c r="J191" s="137"/>
      <c r="K191" s="137"/>
      <c r="L191" s="138"/>
      <c r="M191" s="67" t="s">
        <v>50</v>
      </c>
    </row>
    <row r="192" spans="2:14" x14ac:dyDescent="0.2">
      <c r="B192" s="21"/>
      <c r="C192" s="15"/>
      <c r="D192" s="16"/>
      <c r="E192" s="16"/>
      <c r="F192" s="16"/>
      <c r="G192" s="15"/>
      <c r="H192" s="158"/>
      <c r="I192" s="24"/>
      <c r="J192" s="25"/>
      <c r="K192" s="25"/>
      <c r="L192" s="17"/>
      <c r="M192" s="15"/>
    </row>
    <row r="193" spans="2:13" x14ac:dyDescent="0.2">
      <c r="B193" s="20" t="s">
        <v>38</v>
      </c>
      <c r="C193" s="1" t="s">
        <v>3</v>
      </c>
      <c r="D193" s="2"/>
      <c r="E193" s="2"/>
      <c r="F193" s="2"/>
      <c r="G193" s="1"/>
      <c r="H193" s="230"/>
      <c r="I193" s="225"/>
      <c r="J193" s="226"/>
      <c r="K193" s="226"/>
      <c r="L193" s="227"/>
      <c r="M193" s="228"/>
    </row>
    <row r="194" spans="2:13" x14ac:dyDescent="0.2">
      <c r="B194" s="21"/>
      <c r="C194" s="3"/>
      <c r="D194" s="4"/>
      <c r="E194" s="4"/>
      <c r="F194" s="4"/>
      <c r="G194" s="3"/>
      <c r="H194" s="145"/>
      <c r="I194" s="146"/>
      <c r="J194" s="147"/>
      <c r="K194" s="147"/>
      <c r="L194" s="148"/>
      <c r="M194" s="3"/>
    </row>
    <row r="195" spans="2:13" x14ac:dyDescent="0.2">
      <c r="B195" s="20" t="s">
        <v>665</v>
      </c>
      <c r="C195" s="129" t="s">
        <v>662</v>
      </c>
      <c r="D195" s="80"/>
      <c r="E195" s="130"/>
      <c r="F195" s="80"/>
      <c r="G195" s="79" t="s">
        <v>669</v>
      </c>
      <c r="H195" s="131"/>
      <c r="I195" s="82"/>
      <c r="J195" s="83"/>
      <c r="K195" s="83">
        <f>'Matériel EPS cycle 1'!I61</f>
        <v>6558.33</v>
      </c>
      <c r="L195" s="84"/>
      <c r="M195" s="132" t="s">
        <v>666</v>
      </c>
    </row>
    <row r="196" spans="2:13" x14ac:dyDescent="0.2">
      <c r="B196" s="20"/>
      <c r="C196" s="129" t="s">
        <v>663</v>
      </c>
      <c r="D196" s="80"/>
      <c r="E196" s="130"/>
      <c r="F196" s="80"/>
      <c r="G196" s="79" t="s">
        <v>669</v>
      </c>
      <c r="H196" s="131"/>
      <c r="I196" s="82"/>
      <c r="J196" s="83"/>
      <c r="K196" s="83">
        <f>'Matériel EPS cycle 2'!$I$64</f>
        <v>3801.53</v>
      </c>
      <c r="L196" s="84"/>
      <c r="M196" s="132" t="s">
        <v>667</v>
      </c>
    </row>
    <row r="197" spans="2:13" x14ac:dyDescent="0.2">
      <c r="B197" s="20"/>
      <c r="C197" s="129" t="s">
        <v>664</v>
      </c>
      <c r="D197" s="80"/>
      <c r="E197" s="130"/>
      <c r="F197" s="80"/>
      <c r="G197" s="79" t="s">
        <v>669</v>
      </c>
      <c r="H197" s="131"/>
      <c r="I197" s="82"/>
      <c r="J197" s="83"/>
      <c r="K197" s="83">
        <f>'Matériel EPS cycle 3'!I25</f>
        <v>956.43000000000018</v>
      </c>
      <c r="L197" s="84"/>
      <c r="M197" s="132" t="s">
        <v>668</v>
      </c>
    </row>
    <row r="198" spans="2:13" x14ac:dyDescent="0.2">
      <c r="B198" s="20"/>
      <c r="C198" s="71"/>
      <c r="D198" s="133"/>
      <c r="E198" s="134"/>
      <c r="F198" s="133"/>
      <c r="G198" s="67"/>
      <c r="H198" s="135"/>
      <c r="I198" s="136"/>
      <c r="J198" s="137"/>
      <c r="K198" s="137"/>
      <c r="L198" s="138"/>
      <c r="M198" s="69"/>
    </row>
    <row r="199" spans="2:13" x14ac:dyDescent="0.2">
      <c r="B199" s="19" t="s">
        <v>312</v>
      </c>
      <c r="C199" s="207" t="s">
        <v>323</v>
      </c>
      <c r="D199" s="185">
        <v>3</v>
      </c>
      <c r="E199" s="208"/>
      <c r="F199" s="185"/>
      <c r="G199" s="70" t="s">
        <v>338</v>
      </c>
      <c r="H199" s="159">
        <v>2445319</v>
      </c>
      <c r="I199" s="160">
        <v>1050</v>
      </c>
      <c r="J199" s="160">
        <v>0</v>
      </c>
      <c r="K199" s="160">
        <f t="shared" ref="K199" si="35">SUM(I199:J199)*D199</f>
        <v>3150</v>
      </c>
      <c r="L199" s="162" t="s">
        <v>90</v>
      </c>
      <c r="M199" s="78"/>
    </row>
    <row r="200" spans="2:13" x14ac:dyDescent="0.2">
      <c r="B200" s="20"/>
      <c r="C200" s="71" t="s">
        <v>313</v>
      </c>
      <c r="D200" s="133">
        <v>1</v>
      </c>
      <c r="E200" s="134"/>
      <c r="F200" s="133"/>
      <c r="G200" s="67" t="s">
        <v>321</v>
      </c>
      <c r="H200" s="149">
        <v>2415473</v>
      </c>
      <c r="I200" s="136">
        <v>894.3</v>
      </c>
      <c r="J200" s="136">
        <v>1</v>
      </c>
      <c r="K200" s="136">
        <f t="shared" ref="K200" si="36">SUM(I200:J200)*D200</f>
        <v>895.3</v>
      </c>
      <c r="L200" s="138" t="s">
        <v>90</v>
      </c>
      <c r="M200" s="69"/>
    </row>
    <row r="201" spans="2:13" x14ac:dyDescent="0.2">
      <c r="B201" s="20"/>
      <c r="C201" s="71" t="s">
        <v>322</v>
      </c>
      <c r="D201" s="133"/>
      <c r="E201" s="134"/>
      <c r="F201" s="133"/>
      <c r="G201" s="67"/>
      <c r="H201" s="135"/>
      <c r="I201" s="136"/>
      <c r="J201" s="137"/>
      <c r="K201" s="137"/>
      <c r="L201" s="138"/>
      <c r="M201" s="69"/>
    </row>
    <row r="202" spans="2:13" x14ac:dyDescent="0.2">
      <c r="B202" s="20"/>
      <c r="C202" s="141"/>
      <c r="D202" s="133"/>
      <c r="E202" s="134"/>
      <c r="F202" s="133"/>
      <c r="G202" s="67"/>
      <c r="H202" s="135"/>
      <c r="I202" s="136"/>
      <c r="J202" s="137"/>
      <c r="K202" s="137"/>
      <c r="L202" s="138"/>
      <c r="M202" s="69"/>
    </row>
    <row r="203" spans="2:13" x14ac:dyDescent="0.2">
      <c r="B203" s="19" t="s">
        <v>718</v>
      </c>
      <c r="C203" s="207" t="s">
        <v>327</v>
      </c>
      <c r="D203" s="185">
        <v>6</v>
      </c>
      <c r="E203" s="208"/>
      <c r="F203" s="209" t="s">
        <v>326</v>
      </c>
      <c r="G203" s="70" t="s">
        <v>325</v>
      </c>
      <c r="H203" s="159">
        <v>2354234</v>
      </c>
      <c r="I203" s="160">
        <v>132.75</v>
      </c>
      <c r="J203" s="160"/>
      <c r="K203" s="160">
        <f t="shared" ref="K203" si="37">SUM(I203:J203)*D203</f>
        <v>796.5</v>
      </c>
      <c r="L203" s="162" t="s">
        <v>90</v>
      </c>
      <c r="M203" s="78"/>
    </row>
    <row r="204" spans="2:13" x14ac:dyDescent="0.2">
      <c r="B204" s="20"/>
      <c r="C204" s="71" t="s">
        <v>328</v>
      </c>
      <c r="D204" s="133"/>
      <c r="E204" s="134"/>
      <c r="F204" s="210"/>
      <c r="G204" s="67"/>
      <c r="H204" s="149"/>
      <c r="I204" s="136"/>
      <c r="J204" s="137"/>
      <c r="K204" s="137"/>
      <c r="L204" s="138"/>
      <c r="M204" s="69"/>
    </row>
    <row r="205" spans="2:13" x14ac:dyDescent="0.2">
      <c r="B205" s="20"/>
      <c r="C205" s="71" t="s">
        <v>329</v>
      </c>
      <c r="D205" s="133"/>
      <c r="E205" s="134"/>
      <c r="F205" s="210"/>
      <c r="G205" s="67"/>
      <c r="H205" s="149"/>
      <c r="I205" s="136"/>
      <c r="J205" s="137"/>
      <c r="K205" s="137"/>
      <c r="L205" s="138"/>
      <c r="M205" s="69"/>
    </row>
    <row r="206" spans="2:13" x14ac:dyDescent="0.2">
      <c r="B206" s="20"/>
      <c r="C206" s="71"/>
      <c r="D206" s="133"/>
      <c r="E206" s="134"/>
      <c r="F206" s="210"/>
      <c r="G206" s="67"/>
      <c r="H206" s="149"/>
      <c r="I206" s="136"/>
      <c r="J206" s="137"/>
      <c r="K206" s="137"/>
      <c r="L206" s="138"/>
      <c r="M206" s="69"/>
    </row>
    <row r="207" spans="2:13" x14ac:dyDescent="0.2">
      <c r="B207" s="19" t="s">
        <v>703</v>
      </c>
      <c r="C207" s="207" t="s">
        <v>704</v>
      </c>
      <c r="D207" s="185"/>
      <c r="E207" s="208"/>
      <c r="F207" s="209"/>
      <c r="G207" s="70"/>
      <c r="H207" s="159"/>
      <c r="I207" s="160"/>
      <c r="J207" s="161"/>
      <c r="K207" s="161">
        <v>5000</v>
      </c>
      <c r="L207" s="162"/>
      <c r="M207" s="78"/>
    </row>
    <row r="208" spans="2:13" x14ac:dyDescent="0.2">
      <c r="B208" s="21"/>
      <c r="C208" s="229"/>
      <c r="D208" s="16"/>
      <c r="E208" s="16"/>
      <c r="F208" s="16"/>
      <c r="G208" s="15"/>
      <c r="H208" s="158"/>
      <c r="I208" s="24"/>
      <c r="J208" s="25"/>
      <c r="K208" s="25"/>
      <c r="L208" s="17"/>
      <c r="M208" s="77"/>
    </row>
    <row r="209" spans="2:11" x14ac:dyDescent="0.2">
      <c r="H209" s="9" t="s">
        <v>24</v>
      </c>
      <c r="I209" s="28"/>
      <c r="J209" s="28"/>
      <c r="K209" s="29">
        <f>SUM(K4:K208)</f>
        <v>141718.04999999996</v>
      </c>
    </row>
    <row r="210" spans="2:11" ht="45" x14ac:dyDescent="0.2">
      <c r="B210" s="11" t="s">
        <v>19</v>
      </c>
      <c r="C210" s="12" t="s">
        <v>75</v>
      </c>
    </row>
  </sheetData>
  <phoneticPr fontId="3" type="noConversion"/>
  <hyperlinks>
    <hyperlink ref="H36" r:id="rId1" display="1166732J05"/>
    <hyperlink ref="H40" r:id="rId2" display="654212J05"/>
    <hyperlink ref="H44" r:id="rId3" display="2219900J01"/>
    <hyperlink ref="H46" r:id="rId4" display="https://www.ugap.fr/achat-public/bibliotheque-haute-paquerette-aulne-l.-85-cm_2219888.html&amp;idCategorieVue=40515"/>
    <hyperlink ref="H48" r:id="rId5" display="2049060J01"/>
    <hyperlink ref="H49" r:id="rId6" display="1088814J06"/>
    <hyperlink ref="H51" r:id="rId7" display="1385791J05"/>
    <hyperlink ref="H55" r:id="rId8" display="2050896J01"/>
    <hyperlink ref="H56" r:id="rId9" display="2089131J01"/>
    <hyperlink ref="H100" r:id="rId10" display="2050896J01"/>
    <hyperlink ref="H102" r:id="rId11" display="1779907J04"/>
    <hyperlink ref="H93" r:id="rId12" display="1166732J05"/>
    <hyperlink ref="H98" r:id="rId13" display="1385791J06"/>
    <hyperlink ref="M99" r:id="rId14"/>
    <hyperlink ref="M53" r:id="rId15"/>
    <hyperlink ref="M54" r:id="rId16"/>
    <hyperlink ref="H123" r:id="rId17" display="https://www.ugap.fr/achat-public/bureau-droit-evidence-l.-160-x-pr.-80-cm_2366974.html&amp;idCategorieVue=15703"/>
    <hyperlink ref="H124" r:id="rId18" display="https://www.ugap.fr/achat-public/fauteuil-de-bureau-tertio-assise-tissu-dossier-resille_2210092.html&amp;idCategorieVue=36368"/>
    <hyperlink ref="H155" r:id="rId19" display="https://www.ugap.fr/achat-public/table-de-reunion-oblongue-12-places-evidence-8-pieds-l.-408-x-pr.-136-cm_2367102.html"/>
    <hyperlink ref="H169" r:id="rId20" display="https://www.ugap.fr/achat-public/caisson-mobile-placage-bois-melamine-epure-manager-3-tiroirs-plats_2239571.html&amp;idCategorieVue=11886"/>
    <hyperlink ref="H172" r:id="rId21" display="https://www.ugap.fr/achat-public/armoire-placage-bois-melaminee-epure-manager-h.-73-x-l.-100-cm-2-tablettes-metalliques-portes-battantes_2239590.html"/>
    <hyperlink ref="H173" r:id="rId22" display="https://www.ugap.fr/achat-public/bibliotheque-placage-bois-melamine-epure-manager-h.-197-x-l.-100-cm-4-tablettes-portes-battantes-haut-vitre_2239598.html&amp;idCategorieVue=11887"/>
    <hyperlink ref="H125" r:id="rId23" display="2248757J01"/>
    <hyperlink ref="H32" r:id="rId24" display="https://www.ugap.fr/achat-public/rayonnage-semi-lourd-prorack%252B-element-depart-l.-210-x-h.-210-x-pr.-50-cm_2398028.html"/>
    <hyperlink ref="H33" r:id="rId25" display="https://www.ugap.fr/achat-public/rayonnage-semi-lourd-prorack%252B-element-suivant-l.-205-x-h.-210-x-pr.-50-cm_2398029.html"/>
    <hyperlink ref="H63" r:id="rId26" display="https://www.ugap.fr/achat-public/distributeur-de-savon-cn-805-125-l-acier-blanc_2064040.html&amp;idCategorieVue=390"/>
    <hyperlink ref="H69" r:id="rId27" display="https://www.ugap.fr/achat-public/distributeur-de-savon-cn-805-125-l-acier-blanc_2064040.html&amp;idCategorieVue=390"/>
    <hyperlink ref="H133" r:id="rId28" display="https://www.ugap.fr/achat-public/distributeur-de-savon-cn-805-125-l-acier-blanc_2064040.html&amp;idCategorieVue=390"/>
    <hyperlink ref="H190" r:id="rId29" display="https://www.ugap.fr/achat-public/distributeur-de-savon-cn-805-125-l-acier-blanc_2064040.html&amp;idCategorieVue=390"/>
    <hyperlink ref="H9" r:id="rId30" display="https://www.ugap.fr/achat-public/distributeur-de-savon-cn-805-125-l-acier-blanc_2064040.html&amp;idCategorieVue=390"/>
    <hyperlink ref="H29" r:id="rId31" display="https://www.ugap.fr/achat-public/distributeur-de-savon-cn-805-125-l-acier-blanc_2064040.html&amp;idCategorieVue=390"/>
    <hyperlink ref="M159" r:id="rId32"/>
    <hyperlink ref="H126" r:id="rId33" display="https://www.ugap.fr/achat-public/armoire-a-pharmacie-metallique-equipee-2-portes-20-personnes-blanc_2086116.html&amp;idCategorieVue=41514"/>
    <hyperlink ref="H127" r:id="rId34" display="https://www.ugap.fr/achat-public/chaise-visiteur-4-pieds-tertio-tissu_2210090.html&amp;idCategorieVue=36368"/>
    <hyperlink ref="H170" r:id="rId35" display="https://www.ugap.fr/achat-public/fauteuil-de-bureau-tertio-assise-tissu-dossier-resille_2210092.html&amp;idCategorieVue=36368"/>
    <hyperlink ref="H171" r:id="rId36" display="https://www.ugap.fr/achat-public/chaise-visiteur-4-pieds-tertio-tissu_2210090.html&amp;idCategorieVue=36368"/>
    <hyperlink ref="H75" r:id="rId37" display="1765929JO5"/>
    <hyperlink ref="H165" r:id="rId38" display="https://www.ugap.fr/achat-public/micro-ondes-de-cuisine-22-l_2115523.html&amp;idCategorieVue=1891"/>
    <hyperlink ref="H6" r:id="rId39" display="2050898J01"/>
    <hyperlink ref="H162" r:id="rId40" display="https://www.ugap.fr/achat-public/chaise-visiteur-4-pieds-tertio-tissu_2210090.html&amp;idCategorieVue=36368"/>
    <hyperlink ref="H118" r:id="rId41" display="1765975J03"/>
    <hyperlink ref="H116" r:id="rId42" display="1765929JO5"/>
    <hyperlink ref="H72" r:id="rId43" display="https://www.ugap.fr/achat-public/bancs-gigognes-nemo-lot-de-3-bancs-t0-t2-et-t4_2380903.html&amp;idCategorieVue=40549"/>
    <hyperlink ref="H24" r:id="rId44" display="https://www.ugap.fr/achat-public/buffet-3-portes-3-tiroirs-zen-l.-146-x-h.-92-x-pr.-55-cm_2053515.html&amp;idCategorieVue=52789"/>
    <hyperlink ref="H14" r:id="rId45" display="https://www.ugap.fr/achat-public/table-zen-120-cm-pietement-central-plateau-antibruit_2053505.html&amp;idCategorieVue=52789"/>
    <hyperlink ref="H114" r:id="rId46" display="https://www.ugap.fr/achat-public/bancs-gigognes-nemo-lot-de-3-bancs-t0-t2-et-t4_2380903.html&amp;idCategorieVue=40549"/>
    <hyperlink ref="H45" r:id="rId47" display="2219876J01"/>
    <hyperlink ref="H47" r:id="rId48" display="https://www.ugap.fr/achat-public/bibliotheque-haute-paquerette-2-portes-basses-aulne-l.-85-cm_2219892.html&amp;idCategorieVue=40515"/>
    <hyperlink ref="H4" r:id="rId49" display="https://www.ugap.fr/achat-public/vestiaire-non-visitable-3-colonnes-2-casiers-electrozingue-l.-3-x-30-cm-serrure-ou-moraillon_2386155.html&amp;idCategorieVue=66101"/>
    <hyperlink ref="H5" r:id="rId50" display="https://www.ugap.fr/achat-public/vestiaire-non-visitable-3-colonnes-2-casiers-electrozingue-l.-3-x-30-cm-serrure-ou-moraillon_2386155.html&amp;idCategorieVue=66101"/>
    <hyperlink ref="H15" r:id="rId51" display="https://www.ugap.fr/achat-public/chaise-appui-sur-table-jade-pietement-acier-_2053509.html&amp;idCategorieVue=52789"/>
    <hyperlink ref="H66" r:id="rId52" display="https://www.ugap.fr/achat-public/rayonnage-semi-lourd-prorack%2B-element-depart-l.-170-x-h.-210-x-pr.-50-cm_2398020.html&amp;idCategorieVue=27986"/>
    <hyperlink ref="H161" r:id="rId53" display="https://www.ugap.fr/achat-public/table-zen-120-cm-pietement-central-plateau-antibruit_2053505.html&amp;idCategorieVue=52789"/>
    <hyperlink ref="H186" r:id="rId54" display="https://www.ugap.fr/achat-public/rayonnage-semi-lourd-prorack%252B-element-depart-l.-210-x-h.-210-x-pr.-50-cm_2398028.html"/>
    <hyperlink ref="H187" r:id="rId55" display="https://www.ugap.fr/achat-public/rayonnage-semi-lourd-prorack%252B-element-suivant-l.-205-x-h.-210-x-pr.-50-cm_2398029.html"/>
    <hyperlink ref="M37" r:id="rId56"/>
    <hyperlink ref="H103" r:id="rId57" display="https://www.ugap.fr/achat-public/pprotege-couchette-impermeable-38463-pour-couchette-pla-empilable-130-x-54-cm-lot-de-10_1779915.html&amp;idCategorieVue=40554"/>
    <hyperlink ref="H104" r:id="rId58" display="https://www.ugap.fr/achat-public/drap-sac-simple-38579-001-pour-couchette-plastique-empilable-130-x-54-cm-blanc-lot-de-10_1779916.html&amp;idCategorieVue=40554"/>
    <hyperlink ref="H163" r:id="rId59" display="https://www.ugap.fr/achat-public/meuble-bas-paquerette-portes-battantes-aulne-l.-85-cm_2219900.html&amp;idCategorieVue=2245"/>
    <hyperlink ref="H156" r:id="rId60" display="https://www.ugap.fr/achat-public/chaise-visiteur-4-pieds-tertio-tissu_2210090.html&amp;idCategorieVue=36368"/>
    <hyperlink ref="H84" r:id="rId61" display="1088814J06"/>
    <hyperlink ref="H81" r:id="rId62" display="2049060J01"/>
    <hyperlink ref="H82" r:id="rId63" display="2049076J01"/>
    <hyperlink ref="H20" r:id="rId64" display="https://www.ugap.fr/achat-public/table-ronde-sam-120-cm-pietement-reglable-a-degagement-lateral-t1-a-4_1777575.html"/>
    <hyperlink ref="H76" r:id="rId65" display="https://www.ugap.fr/achat-public/table-ronde-nemo-120-cm-4-pieds-t2_1765930.html&amp;idCategorieVue=40549"/>
    <hyperlink ref="H78" r:id="rId66" display="1765975J03"/>
    <hyperlink ref="H79" r:id="rId67" display="1765976J05"/>
    <hyperlink ref="H87" r:id="rId68" display="https://www.ugap.fr/achat-public/meuble-bas-mobile-3-colonnes-24-bacs-tiroirs-nemo-hetre-miel_1765909.html"/>
    <hyperlink ref="H86" r:id="rId69" display="https://www.ugap.fr/achat-public/meuble-pour-rangement-et-sechage-des-dessins-32-cases_1777673.html"/>
    <hyperlink ref="H88" r:id="rId70" display="https://www.ugap.fr/achat-public/bibliotheque-presentoir-mobile-biface_1777472.html"/>
    <hyperlink ref="H89" r:id="rId71"/>
    <hyperlink ref="H90" r:id="rId72" display="https://www.ugap.fr/achat-public/meuble-bas-mobile-pour-materiel-de-dessin-et-peinture_1777471.html"/>
    <hyperlink ref="H85" r:id="rId73" display="https://www.ugap.fr/achat-public/meuble-1-colonne-de-3-casiers-l.-70-x-h.-90-x-pr.-45-cm_2367671.html"/>
    <hyperlink ref="H91" r:id="rId74" display="https://www.ugap.fr/achat-public/panneau-d-affichage-mural-en-liege-shellboard-cadre-anodise-18-formats-a4_2353673.html"/>
    <hyperlink ref="H50" r:id="rId75" display="https://www.ugap.fr/achat-public/panneau-d-affichage-mural-en-liege-shellboard-cadre-anodise-18-formats-a4_2353673.html"/>
    <hyperlink ref="H92" r:id="rId76" display="https://www.ugap.fr/achat-public/piste-graphique-mobile-200-x-60-cm-2-faces-blanches_2046364.html&amp;idCategorieVue=1193"/>
    <hyperlink ref="H106" r:id="rId77" display="https://www.ugap.fr/achat-public/chaise-prima-t6-gris-alu-lot-de-4_1089919.html&amp;idCategorieVue=53742"/>
    <hyperlink ref="M107" r:id="rId78"/>
    <hyperlink ref="H113" r:id="rId79" display="2219900J01"/>
    <hyperlink ref="H121" r:id="rId80" display="https://www.ugap.fr/achat-public/bancs-gigognes-nemo-lot-de-3-bancs-t0-t2-et-t4_2380903.html&amp;idCategorieVue=40549"/>
    <hyperlink ref="H120" r:id="rId81" display="2219900J01"/>
    <hyperlink ref="H16" r:id="rId82" display="https://www.ugap.fr/achat-public/claustra-zen-l.-122-x-h.-158-cm_2053513.html&amp;idCategorieVue=40546"/>
    <hyperlink ref="H146" r:id="rId83" display="https://www.ugap.fr/achat-public/chariot-de-transport-et-de-stockage-pour-84-chaises-pliantes-mika-et-touraine_2322066.html&amp;idCategorieVue=11407"/>
    <hyperlink ref="H145" r:id="rId84" display="https://www.ugap.fr/achat-public/chaise-pliante-mika-polypropylene-lot-de-4_2322060.html&amp;idCategorieVue=11407"/>
    <hyperlink ref="H147" r:id="rId85" display="https://www.ugap.fr/achat-public/table-pliante-zang-plateau-resine-de-synthese-l.-183-x-pr.-76-cm_2354542.html"/>
    <hyperlink ref="H148" r:id="rId86" display="https://www.ugap.fr/achat-public/chariot-de-transport-et-de-stockage-pour-tables-rectangulaires-zang_2354554.html"/>
    <hyperlink ref="H157" r:id="rId87" display="https://www.ugap.fr/achat-public/meuble-bas-paquerette-portes-battantes-aulne-l.-85-cm_2219900.html&amp;idCategorieVue=2245"/>
    <hyperlink ref="H168" r:id="rId88" display="https://www.ugap.fr/achat-public/bureau-droit-placage-bois-epure-manager-top-access-ebenisterie-l.-160-x-pr.-80-cm_2239525.html"/>
    <hyperlink ref="H34" r:id="rId89" display="https://www.ugap.fr/achat-public/vestiaire-non-visitable-2-colonnes-2-casiers-electrozingue-sur-pieds-l.-2-x-30-cm-serrure-ou-moraillon_2386158.html&amp;idCategorieVue=66101"/>
    <hyperlink ref="H26" r:id="rId90" display="https://www.ugap.fr/achat-public/barre-de-10-bipateres-l.-146-cm_1762594.html"/>
    <hyperlink ref="H37" r:id="rId91" display="https://www.ugap.fr/achat-public/videoprojecteur-interactif-epson-eb-685wi_2082921.html&amp;idCategorieVue=40520"/>
    <hyperlink ref="H52" r:id="rId92" display="1385791J05"/>
    <hyperlink ref="H158" r:id="rId93" display="https://www.ugap.fr/achat-public/portemanteau-sur-pieds-major-12-pateres-abs-noir_1748462.html&amp;idCategorieVue=1201"/>
    <hyperlink ref="H166" r:id="rId94" display="https://www.ugap.fr/achat-public/cafetiere-philips-daily-noire_2091559.html&amp;idCategorieVue=1121"/>
    <hyperlink ref="H137" r:id="rId95" display="https://www.ugap.fr/achat-public/refrigerateur-double-porte-194-l-bosch-kdv29vw30-classe-a%2B%2B_2705420.html&amp;idCategorieVue=1768"/>
    <hyperlink ref="H164" r:id="rId96" display="https://www.ugap.fr/achat-public/refrigerateur-double-porte-194-l-bosch-kdv29vw30-classe-a%2B%2B_2705420.html&amp;idCategorieVue=1768"/>
    <hyperlink ref="H178" r:id="rId97" display="https://www.ugap.fr/achat-public/caisson-mobile-placage-bois-melamine-epure-manager-3-tiroirs-plats_2239571.html&amp;idCategorieVue=11886"/>
    <hyperlink ref="H181" r:id="rId98" display="https://www.ugap.fr/achat-public/armoire-placage-bois-melaminee-epure-manager-h.-73-x-l.-100-cm-2-tablettes-metalliques-portes-battantes_2239590.html"/>
    <hyperlink ref="H182" r:id="rId99" display="https://www.ugap.fr/achat-public/bibliotheque-placage-bois-melamine-epure-manager-h.-197-x-l.-100-cm-4-tablettes-portes-battantes-haut-vitre_2239598.html&amp;idCategorieVue=11887"/>
    <hyperlink ref="H179" r:id="rId100" display="https://www.ugap.fr/achat-public/fauteuil-de-bureau-tertio-assise-tissu-dossier-resille_2210092.html&amp;idCategorieVue=36368"/>
    <hyperlink ref="H180" r:id="rId101" display="https://www.ugap.fr/achat-public/chaise-visiteur-4-pieds-tertio-tissu_2210090.html&amp;idCategorieVue=36368"/>
    <hyperlink ref="H177" r:id="rId102" display="https://www.ugap.fr/achat-public/bureau-droit-placage-bois-epure-manager-top-access-ebenisterie-l.-160-x-pr.-80-cm_2239525.html"/>
    <hyperlink ref="M139" r:id="rId103"/>
    <hyperlink ref="M140" r:id="rId104"/>
    <hyperlink ref="M141" r:id="rId105"/>
    <hyperlink ref="M142" r:id="rId106"/>
    <hyperlink ref="H41" r:id="rId107" display="https://www.ugap.fr/achat-public/chaise-prima-t4-jaune-ducat-lot-de-4_1089908.html"/>
    <hyperlink ref="H43" r:id="rId108" display="https://www.ugap.fr/achat-public/chaise-prima-t6-jaune-ducat-lot-de-4_1089920.html&amp;idCategorieVue=53742"/>
    <hyperlink ref="H42" r:id="rId109" display="https://www.ugap.fr/achat-public/chaise-prima-t5-jaune-ducat-lot-de-4_1089914.html&amp;idCategorieVue=53742"/>
    <hyperlink ref="H77" r:id="rId110" display="https://www.ugap.fr/achat-public/table-ronde-nemo-120-cm-4-pieds-t3_1765931.html"/>
    <hyperlink ref="H80" r:id="rId111" display="https://www.ugap.fr/achat-public/chaise-nemo-hetre-teinte-t3-lot-de-4_1765977.html"/>
    <hyperlink ref="H96" r:id="rId112" display="https://www.ugap.fr/centrale-d-achat-public/recherche-produit-reference-page.html?searchTxt=banc+lam+Wood"/>
    <hyperlink ref="H95" r:id="rId113" display="https://www.ugap.fr/achat-public/banc-lam-wood-avec-dossier-l.-200-cm-taille-3_1762589.html&amp;idCategorieVue=40549"/>
    <hyperlink ref="H97" r:id="rId114" display="https://www.ugap.fr/achat-public/banc-lam-wood-avec-dossier-l.-160-cm-taille-2_1762585.html&amp;idCategorieVue=40549"/>
    <hyperlink ref="H105" r:id="rId115" display="https://www.ugap.fr/achat-public/armoire-haute-paquerette-portes-battantes-aulne-l.-115-cm_2219876.html"/>
    <hyperlink ref="H117" r:id="rId116" display="https://www.ugap.fr/achat-public/table-ronde-nemo-120-cm-4-pieds-t3_1765931.html"/>
    <hyperlink ref="H119" r:id="rId117" display="https://www.ugap.fr/achat-public/chaise-nemo-hetre-teinte-t3-lot-de-4_1765977.html"/>
    <hyperlink ref="H111" r:id="rId118" display="https://www.ugap.fr/achat-public/chaise-prima-t4-jaune-ducat-lot-de-4_1089908.html&amp;idCategorieVue=53742"/>
    <hyperlink ref="H112" r:id="rId119" display="https://www.ugap.fr/achat-public/chaise-prima-t6-jaune-ducat-lot-de-4_1089920.html&amp;idCategorieVue=53742"/>
    <hyperlink ref="H110" r:id="rId120" display="https://www.ugap.fr/achat-public/table-ronde-nemo-120-cm-4-pieds-t6_1765933.html&amp;idCategorieVue=53742"/>
    <hyperlink ref="H200" r:id="rId121" display="https://www.ugap.fr/achat-public/unite-centrale-lenovo-m720s-boitier-a-configurer_2415473.html"/>
    <hyperlink ref="H199" r:id="rId122" display="https://www.ugap.fr/achat-public/station-de-travail-zbook-17-g5-i5-8300h-8go-500go-nvidia-quadro-p1000-win10-pro-ecran-fhd_2445319.html&amp;idCategorieVue=288"/>
    <hyperlink ref="H203" r:id="rId123" display="https://www.ugap.fr/achat-public/vitrine-d-exterieur-murale-porte-battante-en-pmma-fond-tole-laquee-8-a4_2354234.html&amp;idCategorieVue=492"/>
    <hyperlink ref="H17" r:id="rId124" display="https://www.ugap.fr/achat-public/table-bandana-160-x-80-cm-pietement-a-degagement-lateral-epoxy-plateau-stratifie-taille-6_2063433.html"/>
    <hyperlink ref="H18" r:id="rId125" display="https://www.ugap.fr/achat-public/chaise-appui-sur-table-bandana-coque-bois-pietement-epoxy-taille-6-lot-de-4_2063535.html"/>
    <hyperlink ref="H19" r:id="rId126" display="https://www.ugap.fr/achat-public/chaise-appui-sur-table-bandana-coque-bois-pietement-epoxy-taille-4-lot-de-4_2063533.html"/>
    <hyperlink ref="H21" r:id="rId127" display="https://www.ugap.fr/achat-public/chaise-nemo-hetre-teinte-t1-lot-de-4_1765975.html"/>
    <hyperlink ref="H22" r:id="rId128" display="https://www.ugap.fr/achat-public/chaise-nemo-hetre-teinte-t2-lot-de-4_1765976.html"/>
    <hyperlink ref="H23" r:id="rId129" display="https://www.ugap.fr/achat-public/chaise-nemo-hetre-teinte-t3-lot-de-4_1765977.html"/>
    <hyperlink ref="M196" location="'Matériel EPS cycle 2'!A1" display="Voir liste Onglet Matériel EPS cycle 2"/>
    <hyperlink ref="M197" location="'Matériel EPS cycle 3'!A1" display="Voir liste Onglet Matériel EPS cycle 3"/>
    <hyperlink ref="M195" location="'Matériel EPS cycle 1'!A1" display="Voir liste Onglet Matériel EPS cycle 1"/>
    <hyperlink ref="M25" location="Vaisselle!A1" display="Voir onglet vaiselle"/>
    <hyperlink ref="M143" r:id="rId130"/>
    <hyperlink ref="M144" r:id="rId131"/>
    <hyperlink ref="H152" r:id="rId132" display="https://www.ugap.fr/achat-public/distributeur-de-savon-cn-805-125-l-acier-blanc_2064040.html&amp;idCategorieVue=390"/>
    <hyperlink ref="H129" r:id="rId133" display="https://www.ugap.fr/achat-public/meuble-pour-television-2-portes-1-niche-lagune-l.-80-x-h.-78-x-pr.-50-cm_2238754.html&amp;idCategorieVue=52788"/>
    <hyperlink ref="M130" r:id="rId134"/>
    <hyperlink ref="M12" r:id="rId135" display="Conteneurs 2 roues RAJA"/>
    <hyperlink ref="H30" r:id="rId136" display="https://www.ugap.fr/achat-public/distributeur-de-papier-toilette-maxi-jumbo-gm-245-acier-epoxy-blanc_2064049.html"/>
    <hyperlink ref="H60" r:id="rId137" display="https://www.ugap.fr/achat-public/barre-de-10-bipateres-l.-146-cm_1762594.html&amp;idCategorieVue=40520"/>
    <hyperlink ref="H73" r:id="rId138" display="https://www.ugap.fr/achat-public/barre-de-10-bipateres-l.-146-cm_1762594.html&amp;idCategorieVue=40520"/>
    <hyperlink ref="H83" r:id="rId139" display="https://www.ugap.fr/achat-public/tablette-repose-sac-pour-chaire-lern-hetre-naturel_2049064.html"/>
    <hyperlink ref="H59" r:id="rId140" display="https://www.ugap.fr/achat-public/banc-lam-mdf-sans-dossier-l.-200-cm-taille-6_1762569.html&amp;idCategorieVue=53761"/>
    <hyperlink ref="H58" r:id="rId141" display="https://www.ugap.fr/achat-public/banc-lam-mdf-sans-dossier-l.-200-cm-taille-4_1762568.html"/>
  </hyperlinks>
  <pageMargins left="0.31496062992125984" right="0.31496062992125984" top="0.74803149606299213" bottom="0.74803149606299213" header="0.31496062992125984" footer="0.31496062992125984"/>
  <pageSetup paperSize="8" scale="87" fitToHeight="9" orientation="landscape" horizontalDpi="0" verticalDpi="0" copies="3" r:id="rId142"/>
  <legacyDrawing r:id="rId14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9"/>
  <sheetViews>
    <sheetView topLeftCell="C1" zoomScale="126" zoomScaleNormal="126" workbookViewId="0">
      <pane ySplit="3" topLeftCell="A10" activePane="bottomLeft" state="frozen"/>
      <selection pane="bottomLeft" activeCell="H5" sqref="H5"/>
    </sheetView>
  </sheetViews>
  <sheetFormatPr baseColWidth="10" defaultRowHeight="15" x14ac:dyDescent="0.2"/>
  <cols>
    <col min="1" max="1" width="3.83203125" customWidth="1"/>
    <col min="2" max="3" width="23.33203125" customWidth="1"/>
    <col min="4" max="4" width="9" customWidth="1"/>
    <col min="5" max="5" width="8.33203125" customWidth="1"/>
    <col min="6" max="6" width="15.83203125" customWidth="1"/>
    <col min="7" max="7" width="62.83203125" customWidth="1"/>
    <col min="8" max="8" width="13.1640625" customWidth="1"/>
    <col min="9" max="9" width="9.33203125" customWidth="1"/>
    <col min="10" max="10" width="7.33203125" customWidth="1"/>
    <col min="11" max="11" width="12.1640625" customWidth="1"/>
    <col min="12" max="12" width="8.1640625" customWidth="1"/>
    <col min="13" max="13" width="23.33203125" customWidth="1"/>
  </cols>
  <sheetData>
    <row r="1" spans="2:13" s="5" customFormat="1" ht="27" x14ac:dyDescent="0.35">
      <c r="B1" s="30" t="s">
        <v>552</v>
      </c>
      <c r="D1" s="6"/>
      <c r="E1" s="6"/>
      <c r="F1" s="6"/>
      <c r="H1" s="88" t="s">
        <v>345</v>
      </c>
      <c r="I1" s="10" t="s">
        <v>344</v>
      </c>
      <c r="J1" s="38" t="s">
        <v>103</v>
      </c>
      <c r="K1" s="38"/>
      <c r="L1" s="6"/>
      <c r="M1" s="90">
        <f>K29</f>
        <v>989.57000000000016</v>
      </c>
    </row>
    <row r="2" spans="2:13" s="5" customFormat="1" x14ac:dyDescent="0.2">
      <c r="D2" s="6"/>
      <c r="E2" s="6"/>
      <c r="F2" s="6"/>
      <c r="H2" s="6"/>
      <c r="I2" s="10"/>
      <c r="J2" s="10"/>
      <c r="K2" s="10"/>
      <c r="L2" s="6"/>
    </row>
    <row r="3" spans="2:13" s="7" customFormat="1" ht="30" x14ac:dyDescent="0.2">
      <c r="B3" s="87" t="s">
        <v>339</v>
      </c>
      <c r="C3" s="87" t="s">
        <v>340</v>
      </c>
      <c r="D3" s="87" t="s">
        <v>73</v>
      </c>
      <c r="E3" s="87" t="s">
        <v>23</v>
      </c>
      <c r="F3" s="87" t="s">
        <v>126</v>
      </c>
      <c r="G3" s="87" t="s">
        <v>6</v>
      </c>
      <c r="H3" s="32" t="s">
        <v>72</v>
      </c>
      <c r="I3" s="33" t="s">
        <v>21</v>
      </c>
      <c r="J3" s="34" t="s">
        <v>282</v>
      </c>
      <c r="K3" s="34" t="s">
        <v>22</v>
      </c>
      <c r="L3" s="35" t="s">
        <v>10</v>
      </c>
      <c r="M3" s="35" t="s">
        <v>20</v>
      </c>
    </row>
    <row r="4" spans="2:13" s="5" customFormat="1" ht="24" customHeight="1" x14ac:dyDescent="0.2">
      <c r="B4" s="20" t="s">
        <v>350</v>
      </c>
      <c r="C4" s="67" t="s">
        <v>341</v>
      </c>
      <c r="D4" s="133">
        <v>48</v>
      </c>
      <c r="E4" s="133">
        <v>4</v>
      </c>
      <c r="F4" s="133" t="s">
        <v>355</v>
      </c>
      <c r="G4" s="67" t="s">
        <v>356</v>
      </c>
      <c r="H4" s="159">
        <v>2220563</v>
      </c>
      <c r="I4" s="160">
        <v>31.38</v>
      </c>
      <c r="J4" s="169"/>
      <c r="K4" s="136">
        <f>SUM(I4:J4)*E4</f>
        <v>125.52</v>
      </c>
      <c r="L4" s="170">
        <v>359</v>
      </c>
      <c r="M4" s="69"/>
    </row>
    <row r="5" spans="2:13" s="5" customFormat="1" ht="24" customHeight="1" x14ac:dyDescent="0.2">
      <c r="B5" s="20"/>
      <c r="C5" s="67" t="s">
        <v>341</v>
      </c>
      <c r="D5" s="133">
        <v>48</v>
      </c>
      <c r="E5" s="133">
        <v>4</v>
      </c>
      <c r="F5" s="133" t="s">
        <v>358</v>
      </c>
      <c r="G5" s="67" t="s">
        <v>357</v>
      </c>
      <c r="H5" s="149">
        <v>2220561</v>
      </c>
      <c r="I5" s="136">
        <v>23.84</v>
      </c>
      <c r="J5" s="169"/>
      <c r="K5" s="136">
        <f>SUM(I5:J5)*E5</f>
        <v>95.36</v>
      </c>
      <c r="L5" s="170">
        <v>359</v>
      </c>
      <c r="M5" s="69"/>
    </row>
    <row r="6" spans="2:13" s="5" customFormat="1" ht="24" customHeight="1" x14ac:dyDescent="0.2">
      <c r="B6" s="20"/>
      <c r="C6" s="67" t="s">
        <v>342</v>
      </c>
      <c r="D6" s="133">
        <v>48</v>
      </c>
      <c r="E6" s="133">
        <v>4</v>
      </c>
      <c r="F6" s="133" t="s">
        <v>347</v>
      </c>
      <c r="G6" s="67" t="s">
        <v>346</v>
      </c>
      <c r="H6" s="149">
        <v>2220565</v>
      </c>
      <c r="I6" s="136">
        <v>15.35</v>
      </c>
      <c r="J6" s="136"/>
      <c r="K6" s="136">
        <f>SUM(I6:J6)*E6</f>
        <v>61.4</v>
      </c>
      <c r="L6" s="170">
        <v>359</v>
      </c>
      <c r="M6" s="69"/>
    </row>
    <row r="7" spans="2:13" s="5" customFormat="1" ht="24" customHeight="1" x14ac:dyDescent="0.2">
      <c r="B7" s="20"/>
      <c r="C7" s="67" t="s">
        <v>348</v>
      </c>
      <c r="D7" s="133">
        <v>48</v>
      </c>
      <c r="E7" s="133">
        <v>4</v>
      </c>
      <c r="F7" s="133"/>
      <c r="G7" s="69" t="s">
        <v>359</v>
      </c>
      <c r="H7" s="174">
        <v>2220852</v>
      </c>
      <c r="I7" s="136">
        <v>2.48</v>
      </c>
      <c r="J7" s="136"/>
      <c r="K7" s="136">
        <f>SUM(I7:J7)*E7</f>
        <v>9.92</v>
      </c>
      <c r="L7" s="170">
        <v>368</v>
      </c>
      <c r="M7" s="69"/>
    </row>
    <row r="8" spans="2:13" s="5" customFormat="1" ht="24" customHeight="1" x14ac:dyDescent="0.2">
      <c r="B8" s="20"/>
      <c r="C8" s="67" t="s">
        <v>362</v>
      </c>
      <c r="D8" s="133">
        <v>48</v>
      </c>
      <c r="E8" s="133">
        <v>4</v>
      </c>
      <c r="F8" s="133"/>
      <c r="G8" s="67" t="s">
        <v>360</v>
      </c>
      <c r="H8" s="149">
        <v>2220852</v>
      </c>
      <c r="I8" s="136">
        <v>3.41</v>
      </c>
      <c r="J8" s="137"/>
      <c r="K8" s="136">
        <f t="shared" ref="K8:K12" si="0">SUM(I8:J8)*E8</f>
        <v>13.64</v>
      </c>
      <c r="L8" s="170">
        <v>368</v>
      </c>
      <c r="M8" s="69"/>
    </row>
    <row r="9" spans="2:13" s="5" customFormat="1" ht="24" customHeight="1" x14ac:dyDescent="0.2">
      <c r="B9" s="20"/>
      <c r="C9" s="67" t="s">
        <v>349</v>
      </c>
      <c r="D9" s="133">
        <v>48</v>
      </c>
      <c r="E9" s="133">
        <v>4</v>
      </c>
      <c r="F9" s="133"/>
      <c r="G9" s="67" t="s">
        <v>363</v>
      </c>
      <c r="H9" s="149">
        <v>2220857</v>
      </c>
      <c r="I9" s="136">
        <v>2.48</v>
      </c>
      <c r="J9" s="136"/>
      <c r="K9" s="136">
        <f t="shared" si="0"/>
        <v>9.92</v>
      </c>
      <c r="L9" s="170">
        <v>368</v>
      </c>
      <c r="M9" s="69"/>
    </row>
    <row r="10" spans="2:13" s="5" customFormat="1" ht="24" customHeight="1" x14ac:dyDescent="0.2">
      <c r="B10" s="20"/>
      <c r="C10" s="67" t="s">
        <v>351</v>
      </c>
      <c r="D10" s="133">
        <v>48</v>
      </c>
      <c r="E10" s="133">
        <v>4</v>
      </c>
      <c r="F10" s="133"/>
      <c r="G10" s="67" t="s">
        <v>364</v>
      </c>
      <c r="H10" s="149">
        <v>2220858</v>
      </c>
      <c r="I10" s="136">
        <v>2.95</v>
      </c>
      <c r="J10" s="137"/>
      <c r="K10" s="137">
        <f t="shared" si="0"/>
        <v>11.8</v>
      </c>
      <c r="L10" s="170">
        <v>368</v>
      </c>
      <c r="M10" s="69"/>
    </row>
    <row r="11" spans="2:13" s="5" customFormat="1" ht="24" customHeight="1" x14ac:dyDescent="0.2">
      <c r="B11" s="20"/>
      <c r="C11" s="67" t="s">
        <v>361</v>
      </c>
      <c r="D11" s="133">
        <v>48</v>
      </c>
      <c r="E11" s="133">
        <v>4</v>
      </c>
      <c r="F11" s="133"/>
      <c r="G11" s="67" t="s">
        <v>365</v>
      </c>
      <c r="H11" s="149">
        <v>2220853</v>
      </c>
      <c r="I11" s="136">
        <v>2.95</v>
      </c>
      <c r="J11" s="137"/>
      <c r="K11" s="137">
        <f t="shared" si="0"/>
        <v>11.8</v>
      </c>
      <c r="L11" s="170">
        <v>368</v>
      </c>
      <c r="M11" s="69"/>
    </row>
    <row r="12" spans="2:13" s="5" customFormat="1" ht="24" customHeight="1" x14ac:dyDescent="0.2">
      <c r="B12" s="20"/>
      <c r="C12" s="67" t="s">
        <v>352</v>
      </c>
      <c r="D12" s="133">
        <v>48</v>
      </c>
      <c r="E12" s="133">
        <v>6</v>
      </c>
      <c r="F12" s="133"/>
      <c r="G12" s="67" t="s">
        <v>366</v>
      </c>
      <c r="H12" s="149">
        <v>2220735</v>
      </c>
      <c r="I12" s="136">
        <v>2.92</v>
      </c>
      <c r="J12" s="137"/>
      <c r="K12" s="137">
        <f t="shared" si="0"/>
        <v>17.52</v>
      </c>
      <c r="L12" s="138">
        <v>369</v>
      </c>
      <c r="M12" s="69"/>
    </row>
    <row r="13" spans="2:13" s="5" customFormat="1" ht="24" customHeight="1" x14ac:dyDescent="0.2">
      <c r="B13" s="20"/>
      <c r="C13" s="67"/>
      <c r="D13" s="138"/>
      <c r="E13" s="133"/>
      <c r="F13" s="133"/>
      <c r="G13" s="67"/>
      <c r="H13" s="149"/>
      <c r="I13" s="136"/>
      <c r="J13" s="137"/>
      <c r="K13" s="137"/>
      <c r="L13" s="138"/>
      <c r="M13" s="69"/>
    </row>
    <row r="14" spans="2:13" s="5" customFormat="1" ht="24" customHeight="1" x14ac:dyDescent="0.2">
      <c r="B14" s="21"/>
      <c r="C14" s="15"/>
      <c r="D14" s="16"/>
      <c r="E14" s="16"/>
      <c r="F14" s="16"/>
      <c r="G14" s="15"/>
      <c r="H14" s="158"/>
      <c r="I14" s="24"/>
      <c r="J14" s="25"/>
      <c r="K14" s="25"/>
      <c r="L14" s="17"/>
      <c r="M14" s="77"/>
    </row>
    <row r="15" spans="2:13" s="5" customFormat="1" ht="24" customHeight="1" x14ac:dyDescent="0.2">
      <c r="B15" s="20" t="s">
        <v>343</v>
      </c>
      <c r="C15" s="67" t="s">
        <v>379</v>
      </c>
      <c r="D15" s="133">
        <v>12</v>
      </c>
      <c r="E15" s="133">
        <v>1</v>
      </c>
      <c r="F15" s="133"/>
      <c r="G15" s="172" t="s">
        <v>372</v>
      </c>
      <c r="H15" s="150">
        <v>2748568</v>
      </c>
      <c r="I15" s="160">
        <v>20</v>
      </c>
      <c r="J15" s="136"/>
      <c r="K15" s="160">
        <f>SUM(I15:J15)*E15</f>
        <v>20</v>
      </c>
      <c r="L15" s="162" t="s">
        <v>90</v>
      </c>
      <c r="M15" s="78"/>
    </row>
    <row r="16" spans="2:13" s="5" customFormat="1" ht="15" customHeight="1" x14ac:dyDescent="0.2">
      <c r="B16" s="20"/>
      <c r="C16" s="67" t="s">
        <v>379</v>
      </c>
      <c r="D16" s="133">
        <v>12</v>
      </c>
      <c r="E16" s="133">
        <v>1</v>
      </c>
      <c r="F16" s="133"/>
      <c r="G16" s="172" t="s">
        <v>373</v>
      </c>
      <c r="H16" s="150">
        <v>2748567</v>
      </c>
      <c r="I16" s="136">
        <v>20</v>
      </c>
      <c r="J16" s="136"/>
      <c r="K16" s="136">
        <f t="shared" ref="K16:K17" si="1">SUM(I16:J16)*E16</f>
        <v>20</v>
      </c>
      <c r="L16" s="138" t="s">
        <v>90</v>
      </c>
      <c r="M16" s="69"/>
    </row>
    <row r="17" spans="2:14" s="5" customFormat="1" ht="17" customHeight="1" x14ac:dyDescent="0.2">
      <c r="B17" s="20"/>
      <c r="C17" s="67" t="s">
        <v>379</v>
      </c>
      <c r="D17" s="133">
        <v>12</v>
      </c>
      <c r="E17" s="133">
        <v>1</v>
      </c>
      <c r="F17" s="133"/>
      <c r="G17" s="172" t="s">
        <v>374</v>
      </c>
      <c r="H17" s="150">
        <v>2748569</v>
      </c>
      <c r="I17" s="136">
        <v>20</v>
      </c>
      <c r="J17" s="136"/>
      <c r="K17" s="136">
        <f t="shared" si="1"/>
        <v>20</v>
      </c>
      <c r="L17" s="138" t="s">
        <v>90</v>
      </c>
      <c r="M17" s="69"/>
    </row>
    <row r="18" spans="2:14" s="5" customFormat="1" x14ac:dyDescent="0.2">
      <c r="B18" s="39"/>
      <c r="C18" s="67" t="s">
        <v>342</v>
      </c>
      <c r="D18" s="133">
        <v>36</v>
      </c>
      <c r="E18" s="133">
        <v>3</v>
      </c>
      <c r="F18" s="133"/>
      <c r="G18" s="172" t="s">
        <v>375</v>
      </c>
      <c r="H18" s="155">
        <v>2220822</v>
      </c>
      <c r="I18" s="136">
        <v>41.35</v>
      </c>
      <c r="J18" s="136"/>
      <c r="K18" s="136">
        <f>SUM(I18:J18)*E18</f>
        <v>124.05000000000001</v>
      </c>
      <c r="L18" s="138" t="s">
        <v>90</v>
      </c>
      <c r="M18" s="69"/>
    </row>
    <row r="19" spans="2:14" s="5" customFormat="1" x14ac:dyDescent="0.2">
      <c r="B19" s="39"/>
      <c r="C19" s="67" t="s">
        <v>376</v>
      </c>
      <c r="D19" s="133">
        <v>36</v>
      </c>
      <c r="E19" s="133">
        <v>3</v>
      </c>
      <c r="F19" s="133"/>
      <c r="G19" s="172" t="s">
        <v>377</v>
      </c>
      <c r="H19" s="155">
        <v>2220824</v>
      </c>
      <c r="I19" s="136">
        <v>48.48</v>
      </c>
      <c r="J19" s="136"/>
      <c r="K19" s="136">
        <f t="shared" ref="K19:K21" si="2">SUM(I19:J19)*E19</f>
        <v>145.44</v>
      </c>
      <c r="L19" s="138" t="s">
        <v>90</v>
      </c>
      <c r="M19" s="69"/>
    </row>
    <row r="20" spans="2:14" s="5" customFormat="1" x14ac:dyDescent="0.2">
      <c r="B20" s="39"/>
      <c r="C20" s="67" t="s">
        <v>380</v>
      </c>
      <c r="D20" s="133">
        <v>36</v>
      </c>
      <c r="E20" s="133"/>
      <c r="F20" s="133"/>
      <c r="G20" s="220" t="s">
        <v>378</v>
      </c>
      <c r="H20" s="221">
        <v>2721378</v>
      </c>
      <c r="I20" s="136">
        <v>4.5999999999999996</v>
      </c>
      <c r="J20" s="136"/>
      <c r="K20" s="136">
        <f>SUM(I20:J20)*D20</f>
        <v>165.6</v>
      </c>
      <c r="L20" s="138" t="s">
        <v>90</v>
      </c>
      <c r="M20" s="69"/>
    </row>
    <row r="21" spans="2:14" s="5" customFormat="1" x14ac:dyDescent="0.2">
      <c r="B21" s="39"/>
      <c r="C21" s="67" t="s">
        <v>382</v>
      </c>
      <c r="D21" s="133">
        <v>36</v>
      </c>
      <c r="E21" s="133">
        <v>3</v>
      </c>
      <c r="F21" s="133"/>
      <c r="G21" s="220" t="s">
        <v>381</v>
      </c>
      <c r="H21" s="221">
        <v>2748572</v>
      </c>
      <c r="I21" s="136">
        <v>40.200000000000003</v>
      </c>
      <c r="J21" s="136"/>
      <c r="K21" s="136">
        <f t="shared" si="2"/>
        <v>120.60000000000001</v>
      </c>
      <c r="L21" s="138">
        <v>333</v>
      </c>
      <c r="M21" s="69"/>
    </row>
    <row r="22" spans="2:14" s="5" customFormat="1" x14ac:dyDescent="0.2">
      <c r="B22" s="20"/>
      <c r="C22" s="67"/>
      <c r="D22" s="133"/>
      <c r="E22" s="133"/>
      <c r="F22" s="133"/>
      <c r="G22" s="67"/>
      <c r="H22" s="149"/>
      <c r="I22" s="136"/>
      <c r="J22" s="137"/>
      <c r="K22" s="136"/>
      <c r="L22" s="138"/>
      <c r="M22" s="69"/>
    </row>
    <row r="23" spans="2:14" s="5" customFormat="1" x14ac:dyDescent="0.2">
      <c r="B23" s="21"/>
      <c r="C23" s="15"/>
      <c r="D23" s="16"/>
      <c r="E23" s="16"/>
      <c r="F23" s="16"/>
      <c r="G23" s="15"/>
      <c r="H23" s="158"/>
      <c r="I23" s="24"/>
      <c r="J23" s="25"/>
      <c r="K23" s="25"/>
      <c r="L23" s="17"/>
      <c r="M23" s="77"/>
    </row>
    <row r="24" spans="2:14" s="5" customFormat="1" x14ac:dyDescent="0.2">
      <c r="B24" s="20" t="s">
        <v>353</v>
      </c>
      <c r="C24" s="67" t="s">
        <v>354</v>
      </c>
      <c r="D24" s="133">
        <v>4</v>
      </c>
      <c r="E24" s="133"/>
      <c r="F24" s="133"/>
      <c r="G24" s="172" t="s">
        <v>369</v>
      </c>
      <c r="H24" s="195">
        <v>2220860</v>
      </c>
      <c r="I24" s="160">
        <v>1.56</v>
      </c>
      <c r="J24" s="161"/>
      <c r="K24" s="136">
        <f>SUM(I24:J24)*D24</f>
        <v>6.24</v>
      </c>
      <c r="L24" s="162" t="s">
        <v>90</v>
      </c>
      <c r="M24" s="64"/>
      <c r="N24" s="40"/>
    </row>
    <row r="25" spans="2:14" s="5" customFormat="1" x14ac:dyDescent="0.2">
      <c r="B25" s="20"/>
      <c r="C25" s="67" t="s">
        <v>367</v>
      </c>
      <c r="D25" s="133">
        <v>4</v>
      </c>
      <c r="E25" s="133"/>
      <c r="F25" s="133"/>
      <c r="G25" s="194" t="s">
        <v>370</v>
      </c>
      <c r="H25" s="195">
        <v>2220861</v>
      </c>
      <c r="I25" s="136">
        <v>1.42</v>
      </c>
      <c r="J25" s="136"/>
      <c r="K25" s="136">
        <f t="shared" ref="K25:K26" si="3">SUM(I25:J25)*D25</f>
        <v>5.68</v>
      </c>
      <c r="L25" s="133" t="s">
        <v>90</v>
      </c>
      <c r="M25" s="22"/>
      <c r="N25" s="40"/>
    </row>
    <row r="26" spans="2:14" s="5" customFormat="1" x14ac:dyDescent="0.2">
      <c r="B26" s="20"/>
      <c r="C26" s="67" t="s">
        <v>368</v>
      </c>
      <c r="D26" s="133">
        <v>4</v>
      </c>
      <c r="E26" s="133"/>
      <c r="F26" s="133"/>
      <c r="G26" s="194" t="s">
        <v>371</v>
      </c>
      <c r="H26" s="195">
        <v>2220862</v>
      </c>
      <c r="I26" s="136">
        <v>1.27</v>
      </c>
      <c r="J26" s="136"/>
      <c r="K26" s="136">
        <f t="shared" si="3"/>
        <v>5.08</v>
      </c>
      <c r="L26" s="133" t="s">
        <v>90</v>
      </c>
      <c r="M26" s="22"/>
    </row>
    <row r="27" spans="2:14" s="5" customFormat="1" x14ac:dyDescent="0.2">
      <c r="B27" s="20"/>
      <c r="C27" s="71"/>
      <c r="D27" s="133"/>
      <c r="E27" s="133"/>
      <c r="F27" s="133"/>
      <c r="G27" s="194"/>
      <c r="H27" s="174"/>
      <c r="I27" s="136"/>
      <c r="J27" s="137"/>
      <c r="K27" s="136"/>
      <c r="L27" s="138"/>
      <c r="M27" s="22"/>
      <c r="N27" s="40"/>
    </row>
    <row r="28" spans="2:14" s="5" customFormat="1" x14ac:dyDescent="0.2">
      <c r="B28" s="21"/>
      <c r="C28" s="15"/>
      <c r="D28" s="16"/>
      <c r="E28" s="16"/>
      <c r="F28" s="16"/>
      <c r="G28" s="15"/>
      <c r="H28" s="158"/>
      <c r="I28" s="24"/>
      <c r="J28" s="25"/>
      <c r="K28" s="25"/>
      <c r="L28" s="17"/>
      <c r="M28" s="23"/>
    </row>
    <row r="29" spans="2:14" s="5" customFormat="1" x14ac:dyDescent="0.2">
      <c r="D29" s="6"/>
      <c r="E29" s="6"/>
      <c r="F29" s="6"/>
      <c r="H29" s="9" t="s">
        <v>24</v>
      </c>
      <c r="I29" s="28"/>
      <c r="J29" s="28"/>
      <c r="K29" s="29">
        <f>SUM(K4:K28)</f>
        <v>989.57000000000016</v>
      </c>
      <c r="L29" s="6"/>
    </row>
  </sheetData>
  <hyperlinks>
    <hyperlink ref="H4" r:id="rId1" display="https://www.ugap.fr/achat-public/assiette-plate-oslo-245-cm-lot-de-12_2220563.html"/>
    <hyperlink ref="H1" r:id="rId2"/>
    <hyperlink ref="H6" r:id="rId3" display="https://www.ugap.fr/achat-public/assiette-creuse-oslo-15-cm-lot-de-12_2220565.html&amp;idCategorieVue=1449"/>
    <hyperlink ref="H5" r:id="rId4" display="https://www.ugap.fr/achat-public/assiette-plate-oslo-188-cm-lot-de-12_2220561.html"/>
    <hyperlink ref="H7" r:id="rId5" display="https://www.ugap.fr/achat-public/fourchette-de-table-economique-inox-18-0-ep.-15-mm-lot-de-12_2220852.html"/>
    <hyperlink ref="H8" r:id="rId6" display="https://www.ugap.fr/achat-public/couteau-de-table-economique-inox-18-0-ep.-15-mm-lot-de-12_2220854.html"/>
    <hyperlink ref="H9" r:id="rId7" display="https://www.ugap.fr/achat-public/cuillere-de-table-economique-inox-18-0-ep.-15-mm-lot-de-12_2220857.html"/>
    <hyperlink ref="H10" r:id="rId8" display="https://www.ugap.fr/achat-public/cuillere-a-dessert-economique-inox-18-0-ep.-15-mm-lot-de-12_2220858.html"/>
    <hyperlink ref="H11" r:id="rId9" display="https://www.ugap.fr/achat-public/fourchette-a-dessert-economique-inox-18-0-ep.-15-mm-lot-de-12_2220853.html"/>
    <hyperlink ref="H12" r:id="rId10" display="https://www.ugap.fr/achat-public/gobelet-empilable-gigogne-22-cl-lot-de-6_2220735.html"/>
    <hyperlink ref="H15" r:id="rId11" display="https://www.ugap.fr/achat-public/gobelet-empilable-copolyester-20-cl-vert-menthe-lot-de-12_2748568.html"/>
    <hyperlink ref="H16:H17" r:id="rId12" display="https://www.ugap.fr/achat-public/gobelet-empilable-copolyester-20-cl-vert-menthe-lot-de-12_2748568.html"/>
    <hyperlink ref="H16" r:id="rId13" display="https://www.ugap.fr/achat-public/gobelet-empilable-copolyester-20-cl-bleu-lagon-lot-de-12_2748567.html"/>
    <hyperlink ref="H17" r:id="rId14" display="https://www.ugap.fr/achat-public/gobelet-empilable-copolyester-20-cl-orange-agrume-lot-de-12_2748569.html"/>
    <hyperlink ref="H18" r:id="rId15" display="https://www.ugap.fr/achat-public/assiette-creuse-melamine-hippo-185-cm-lot-de-12_2220822.html"/>
    <hyperlink ref="H21" r:id="rId16" display="https://www.ugap.fr/achat-public/bol-a-oreilles-melamine-frugrumes-16-cl-lot-de-12_2748572.html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"/>
  <sheetViews>
    <sheetView zoomScalePageLayoutView="110" workbookViewId="0">
      <pane ySplit="3" topLeftCell="A25" activePane="bottomLeft" state="frozen"/>
      <selection pane="bottomLeft" activeCell="L59" sqref="L59"/>
    </sheetView>
  </sheetViews>
  <sheetFormatPr baseColWidth="10" defaultRowHeight="15" x14ac:dyDescent="0.2"/>
  <cols>
    <col min="1" max="1" width="12.5" customWidth="1"/>
    <col min="2" max="2" width="11.5" style="111" customWidth="1"/>
    <col min="3" max="3" width="20.33203125" style="99" customWidth="1"/>
    <col min="4" max="4" width="32.6640625" style="100" customWidth="1"/>
    <col min="5" max="5" width="12.1640625" customWidth="1"/>
    <col min="6" max="6" width="6.83203125" customWidth="1"/>
    <col min="7" max="7" width="7.6640625" style="99" customWidth="1"/>
    <col min="8" max="8" width="8.1640625" style="99" customWidth="1"/>
    <col min="9" max="9" width="12.1640625" style="103" customWidth="1"/>
    <col min="10" max="10" width="10.83203125" style="103" customWidth="1"/>
  </cols>
  <sheetData>
    <row r="1" spans="1:11" ht="36" customHeight="1" x14ac:dyDescent="0.2">
      <c r="A1" s="233" t="s">
        <v>553</v>
      </c>
      <c r="B1" s="234"/>
      <c r="C1" s="234"/>
      <c r="D1" s="234"/>
      <c r="E1" s="234"/>
      <c r="F1" s="234"/>
      <c r="G1" s="234"/>
      <c r="H1" s="234"/>
      <c r="I1" s="234"/>
      <c r="J1" s="235"/>
    </row>
    <row r="2" spans="1:11" s="94" customFormat="1" ht="35" customHeight="1" x14ac:dyDescent="0.2">
      <c r="A2" s="231" t="s">
        <v>383</v>
      </c>
      <c r="B2" s="232"/>
      <c r="C2" s="232"/>
      <c r="D2" s="232"/>
      <c r="E2" s="232"/>
      <c r="F2" s="232"/>
      <c r="G2" s="232"/>
      <c r="H2" s="91" t="s">
        <v>384</v>
      </c>
      <c r="I2" s="92">
        <f>I61</f>
        <v>6558.33</v>
      </c>
      <c r="J2" s="93"/>
    </row>
    <row r="3" spans="1:11" s="96" customFormat="1" ht="21" x14ac:dyDescent="0.2">
      <c r="A3" s="95" t="s">
        <v>385</v>
      </c>
      <c r="B3" s="95" t="s">
        <v>386</v>
      </c>
      <c r="C3" s="95" t="s">
        <v>387</v>
      </c>
      <c r="D3" s="95" t="s">
        <v>388</v>
      </c>
      <c r="E3" s="95" t="s">
        <v>389</v>
      </c>
      <c r="F3" s="95" t="s">
        <v>390</v>
      </c>
      <c r="G3" s="95" t="s">
        <v>391</v>
      </c>
      <c r="H3" s="95" t="s">
        <v>392</v>
      </c>
      <c r="I3" s="95" t="s">
        <v>393</v>
      </c>
      <c r="J3" s="95" t="s">
        <v>394</v>
      </c>
    </row>
    <row r="4" spans="1:11" s="94" customFormat="1" ht="80.25" customHeight="1" x14ac:dyDescent="0.2">
      <c r="A4" s="97" t="s">
        <v>395</v>
      </c>
      <c r="B4" s="98" t="s">
        <v>396</v>
      </c>
      <c r="C4" s="99"/>
      <c r="D4" s="100" t="s">
        <v>397</v>
      </c>
      <c r="E4" s="99" t="s">
        <v>398</v>
      </c>
      <c r="F4" s="99">
        <v>2</v>
      </c>
      <c r="G4" s="101">
        <v>13.29</v>
      </c>
      <c r="H4" s="101">
        <v>15.95</v>
      </c>
      <c r="I4" s="102">
        <f>F4*G4</f>
        <v>26.58</v>
      </c>
      <c r="J4" s="102">
        <f>F4*H4</f>
        <v>31.9</v>
      </c>
      <c r="K4" s="94" t="s">
        <v>737</v>
      </c>
    </row>
    <row r="5" spans="1:11" s="94" customFormat="1" ht="80.25" customHeight="1" x14ac:dyDescent="0.2">
      <c r="A5" s="97" t="s">
        <v>395</v>
      </c>
      <c r="B5" s="98" t="s">
        <v>396</v>
      </c>
      <c r="C5" s="99"/>
      <c r="D5" s="100" t="s">
        <v>399</v>
      </c>
      <c r="E5" s="99" t="s">
        <v>400</v>
      </c>
      <c r="F5" s="99">
        <v>0</v>
      </c>
      <c r="G5" s="101">
        <v>19.170000000000002</v>
      </c>
      <c r="H5" s="101">
        <v>23</v>
      </c>
      <c r="I5" s="102">
        <f t="shared" ref="I5:I60" si="0">F5*G5</f>
        <v>0</v>
      </c>
      <c r="J5" s="102">
        <f t="shared" ref="J5:J60" si="1">F5*H5</f>
        <v>0</v>
      </c>
    </row>
    <row r="6" spans="1:11" s="94" customFormat="1" ht="80.25" customHeight="1" x14ac:dyDescent="0.2">
      <c r="A6" s="97" t="s">
        <v>395</v>
      </c>
      <c r="B6" s="98" t="s">
        <v>401</v>
      </c>
      <c r="C6"/>
      <c r="D6" s="100" t="s">
        <v>402</v>
      </c>
      <c r="E6" s="103" t="s">
        <v>403</v>
      </c>
      <c r="F6" s="99">
        <v>16</v>
      </c>
      <c r="G6" s="101">
        <v>13</v>
      </c>
      <c r="H6" s="101">
        <v>15.6</v>
      </c>
      <c r="I6" s="102">
        <f t="shared" si="0"/>
        <v>208</v>
      </c>
      <c r="J6" s="102">
        <f t="shared" si="1"/>
        <v>249.6</v>
      </c>
      <c r="K6" s="94" t="s">
        <v>737</v>
      </c>
    </row>
    <row r="7" spans="1:11" s="94" customFormat="1" ht="80.25" customHeight="1" x14ac:dyDescent="0.2">
      <c r="A7" s="97" t="s">
        <v>395</v>
      </c>
      <c r="B7" s="98" t="s">
        <v>404</v>
      </c>
      <c r="C7"/>
      <c r="D7" s="100" t="s">
        <v>405</v>
      </c>
      <c r="E7" s="99" t="s">
        <v>406</v>
      </c>
      <c r="F7" s="99">
        <v>0</v>
      </c>
      <c r="G7" s="101">
        <v>37.5</v>
      </c>
      <c r="H7" s="101">
        <v>45</v>
      </c>
      <c r="I7" s="102">
        <f t="shared" si="0"/>
        <v>0</v>
      </c>
      <c r="J7" s="102">
        <f t="shared" si="1"/>
        <v>0</v>
      </c>
    </row>
    <row r="8" spans="1:11" s="94" customFormat="1" ht="80.25" customHeight="1" x14ac:dyDescent="0.2">
      <c r="A8" s="97" t="s">
        <v>395</v>
      </c>
      <c r="B8" s="98" t="s">
        <v>407</v>
      </c>
      <c r="C8"/>
      <c r="D8" s="100" t="s">
        <v>408</v>
      </c>
      <c r="E8" s="99" t="s">
        <v>409</v>
      </c>
      <c r="F8" s="99">
        <v>2</v>
      </c>
      <c r="G8" s="101">
        <v>56.67</v>
      </c>
      <c r="H8" s="101">
        <v>68</v>
      </c>
      <c r="I8" s="102">
        <f t="shared" si="0"/>
        <v>113.34</v>
      </c>
      <c r="J8" s="102">
        <f t="shared" si="1"/>
        <v>136</v>
      </c>
      <c r="K8" s="94" t="s">
        <v>737</v>
      </c>
    </row>
    <row r="9" spans="1:11" s="94" customFormat="1" ht="80.25" customHeight="1" x14ac:dyDescent="0.2">
      <c r="A9" s="97" t="s">
        <v>395</v>
      </c>
      <c r="B9" s="98" t="s">
        <v>410</v>
      </c>
      <c r="C9"/>
      <c r="D9" s="100" t="s">
        <v>411</v>
      </c>
      <c r="E9" s="99" t="s">
        <v>412</v>
      </c>
      <c r="F9" s="99">
        <v>2</v>
      </c>
      <c r="G9" s="101">
        <v>10</v>
      </c>
      <c r="H9" s="101">
        <v>12</v>
      </c>
      <c r="I9" s="102">
        <f t="shared" si="0"/>
        <v>20</v>
      </c>
      <c r="J9" s="102">
        <f t="shared" si="1"/>
        <v>24</v>
      </c>
      <c r="K9" s="94" t="s">
        <v>737</v>
      </c>
    </row>
    <row r="10" spans="1:11" s="94" customFormat="1" ht="80.25" customHeight="1" x14ac:dyDescent="0.2">
      <c r="A10" s="97" t="s">
        <v>395</v>
      </c>
      <c r="B10" s="98" t="s">
        <v>413</v>
      </c>
      <c r="C10" s="99"/>
      <c r="D10" s="100" t="s">
        <v>414</v>
      </c>
      <c r="E10" s="103" t="s">
        <v>415</v>
      </c>
      <c r="F10" s="99">
        <v>12</v>
      </c>
      <c r="G10" s="101">
        <v>1.1399999999999999</v>
      </c>
      <c r="H10" s="101">
        <v>1.37</v>
      </c>
      <c r="I10" s="102">
        <f t="shared" si="0"/>
        <v>13.68</v>
      </c>
      <c r="J10" s="102">
        <f t="shared" si="1"/>
        <v>16.440000000000001</v>
      </c>
      <c r="K10" s="94" t="s">
        <v>737</v>
      </c>
    </row>
    <row r="11" spans="1:11" s="94" customFormat="1" ht="80.25" customHeight="1" x14ac:dyDescent="0.2">
      <c r="A11" s="97" t="s">
        <v>395</v>
      </c>
      <c r="B11" s="98" t="s">
        <v>413</v>
      </c>
      <c r="C11" s="99"/>
      <c r="D11" s="100" t="s">
        <v>416</v>
      </c>
      <c r="E11" s="103" t="s">
        <v>417</v>
      </c>
      <c r="F11" s="99">
        <v>12</v>
      </c>
      <c r="G11" s="101">
        <v>2.5</v>
      </c>
      <c r="H11" s="101">
        <v>3</v>
      </c>
      <c r="I11" s="102">
        <f t="shared" si="0"/>
        <v>30</v>
      </c>
      <c r="J11" s="102">
        <f t="shared" si="1"/>
        <v>36</v>
      </c>
      <c r="K11" s="94" t="s">
        <v>737</v>
      </c>
    </row>
    <row r="12" spans="1:11" s="94" customFormat="1" ht="80.25" customHeight="1" x14ac:dyDescent="0.2">
      <c r="A12" s="97" t="s">
        <v>395</v>
      </c>
      <c r="B12" s="103" t="s">
        <v>418</v>
      </c>
      <c r="C12"/>
      <c r="D12" s="100" t="s">
        <v>419</v>
      </c>
      <c r="E12" s="99" t="s">
        <v>420</v>
      </c>
      <c r="F12" s="99">
        <v>2</v>
      </c>
      <c r="G12" s="101">
        <v>20.83</v>
      </c>
      <c r="H12" s="101">
        <v>25</v>
      </c>
      <c r="I12" s="102">
        <f t="shared" si="0"/>
        <v>41.66</v>
      </c>
      <c r="J12" s="102">
        <f t="shared" si="1"/>
        <v>50</v>
      </c>
      <c r="K12" s="94" t="s">
        <v>737</v>
      </c>
    </row>
    <row r="13" spans="1:11" s="94" customFormat="1" ht="80.25" customHeight="1" x14ac:dyDescent="0.2">
      <c r="A13" s="97" t="s">
        <v>395</v>
      </c>
      <c r="B13" s="103" t="s">
        <v>421</v>
      </c>
      <c r="C13"/>
      <c r="D13" s="100" t="s">
        <v>422</v>
      </c>
      <c r="E13" s="103" t="s">
        <v>423</v>
      </c>
      <c r="F13" s="99">
        <v>12</v>
      </c>
      <c r="G13" s="101">
        <v>3.29</v>
      </c>
      <c r="H13" s="101">
        <v>3.95</v>
      </c>
      <c r="I13" s="102">
        <f t="shared" si="0"/>
        <v>39.480000000000004</v>
      </c>
      <c r="J13" s="102">
        <f t="shared" si="1"/>
        <v>47.400000000000006</v>
      </c>
      <c r="K13" s="94" t="s">
        <v>737</v>
      </c>
    </row>
    <row r="14" spans="1:11" s="94" customFormat="1" ht="80.25" customHeight="1" x14ac:dyDescent="0.2">
      <c r="A14" s="97" t="s">
        <v>395</v>
      </c>
      <c r="B14" s="103" t="s">
        <v>421</v>
      </c>
      <c r="C14"/>
      <c r="D14" s="100" t="s">
        <v>424</v>
      </c>
      <c r="E14" s="103" t="s">
        <v>425</v>
      </c>
      <c r="F14" s="99">
        <v>0</v>
      </c>
      <c r="G14" s="101">
        <v>3.92</v>
      </c>
      <c r="H14" s="101">
        <v>4.7</v>
      </c>
      <c r="I14" s="102">
        <f t="shared" si="0"/>
        <v>0</v>
      </c>
      <c r="J14" s="102">
        <f t="shared" si="1"/>
        <v>0</v>
      </c>
    </row>
    <row r="15" spans="1:11" s="94" customFormat="1" ht="80.25" customHeight="1" x14ac:dyDescent="0.2">
      <c r="A15" s="97" t="s">
        <v>395</v>
      </c>
      <c r="B15" s="98" t="s">
        <v>426</v>
      </c>
      <c r="C15" s="99"/>
      <c r="D15" s="100" t="s">
        <v>427</v>
      </c>
      <c r="E15" s="99" t="s">
        <v>428</v>
      </c>
      <c r="F15" s="99">
        <v>4</v>
      </c>
      <c r="G15" s="101">
        <v>13.75</v>
      </c>
      <c r="H15" s="101">
        <v>16.5</v>
      </c>
      <c r="I15" s="102">
        <f t="shared" si="0"/>
        <v>55</v>
      </c>
      <c r="J15" s="102">
        <f t="shared" si="1"/>
        <v>66</v>
      </c>
      <c r="K15" s="94" t="s">
        <v>738</v>
      </c>
    </row>
    <row r="16" spans="1:11" s="94" customFormat="1" ht="80.25" customHeight="1" x14ac:dyDescent="0.2">
      <c r="A16" s="104" t="s">
        <v>429</v>
      </c>
      <c r="B16" s="98" t="s">
        <v>430</v>
      </c>
      <c r="C16" s="99"/>
      <c r="D16" s="100" t="s">
        <v>431</v>
      </c>
      <c r="E16" s="103" t="s">
        <v>432</v>
      </c>
      <c r="F16" s="99">
        <v>30</v>
      </c>
      <c r="G16" s="101">
        <v>3.96</v>
      </c>
      <c r="H16" s="101">
        <v>4.75</v>
      </c>
      <c r="I16" s="102">
        <f t="shared" si="0"/>
        <v>118.8</v>
      </c>
      <c r="J16" s="102">
        <f t="shared" si="1"/>
        <v>142.5</v>
      </c>
      <c r="K16" s="94" t="s">
        <v>738</v>
      </c>
    </row>
    <row r="17" spans="1:11" s="94" customFormat="1" ht="80.25" customHeight="1" x14ac:dyDescent="0.2">
      <c r="A17" s="104" t="s">
        <v>429</v>
      </c>
      <c r="B17" s="98" t="s">
        <v>433</v>
      </c>
      <c r="C17" s="99"/>
      <c r="D17" s="100" t="s">
        <v>434</v>
      </c>
      <c r="E17" s="99" t="s">
        <v>435</v>
      </c>
      <c r="F17" s="99">
        <v>0</v>
      </c>
      <c r="G17" s="101">
        <v>9.7100000000000009</v>
      </c>
      <c r="H17" s="101">
        <v>11.65</v>
      </c>
      <c r="I17" s="102">
        <f t="shared" si="0"/>
        <v>0</v>
      </c>
      <c r="J17" s="102">
        <f t="shared" si="1"/>
        <v>0</v>
      </c>
    </row>
    <row r="18" spans="1:11" s="94" customFormat="1" ht="80.25" customHeight="1" x14ac:dyDescent="0.2">
      <c r="A18" s="105" t="s">
        <v>436</v>
      </c>
      <c r="B18" s="106" t="s">
        <v>437</v>
      </c>
      <c r="C18" s="99"/>
      <c r="D18" s="100" t="s">
        <v>438</v>
      </c>
      <c r="E18" s="99" t="s">
        <v>439</v>
      </c>
      <c r="F18" s="99">
        <v>2</v>
      </c>
      <c r="G18" s="101">
        <v>9.17</v>
      </c>
      <c r="H18" s="101">
        <v>11</v>
      </c>
      <c r="I18" s="102">
        <f t="shared" si="0"/>
        <v>18.34</v>
      </c>
      <c r="J18" s="102">
        <f t="shared" si="1"/>
        <v>22</v>
      </c>
      <c r="K18" s="94" t="s">
        <v>738</v>
      </c>
    </row>
    <row r="19" spans="1:11" s="94" customFormat="1" ht="80.25" customHeight="1" x14ac:dyDescent="0.2">
      <c r="A19" s="105" t="s">
        <v>436</v>
      </c>
      <c r="B19" s="106" t="s">
        <v>440</v>
      </c>
      <c r="C19" s="99"/>
      <c r="D19" s="100" t="s">
        <v>441</v>
      </c>
      <c r="E19" s="99" t="s">
        <v>442</v>
      </c>
      <c r="F19" s="99">
        <v>2</v>
      </c>
      <c r="G19" s="101">
        <v>6.58</v>
      </c>
      <c r="H19" s="101">
        <v>7.9</v>
      </c>
      <c r="I19" s="102">
        <f t="shared" si="0"/>
        <v>13.16</v>
      </c>
      <c r="J19" s="102">
        <f t="shared" si="1"/>
        <v>15.8</v>
      </c>
      <c r="K19" s="94" t="s">
        <v>738</v>
      </c>
    </row>
    <row r="20" spans="1:11" s="94" customFormat="1" ht="80.25" customHeight="1" x14ac:dyDescent="0.2">
      <c r="A20" s="105" t="s">
        <v>436</v>
      </c>
      <c r="B20" s="106" t="s">
        <v>443</v>
      </c>
      <c r="C20" s="99"/>
      <c r="D20" s="100" t="s">
        <v>444</v>
      </c>
      <c r="E20" s="99" t="s">
        <v>445</v>
      </c>
      <c r="F20" s="99">
        <v>1</v>
      </c>
      <c r="G20" s="101">
        <v>21.67</v>
      </c>
      <c r="H20" s="101">
        <v>26</v>
      </c>
      <c r="I20" s="102">
        <f t="shared" si="0"/>
        <v>21.67</v>
      </c>
      <c r="J20" s="102">
        <f t="shared" si="1"/>
        <v>26</v>
      </c>
      <c r="K20" s="94" t="s">
        <v>738</v>
      </c>
    </row>
    <row r="21" spans="1:11" s="94" customFormat="1" ht="80.25" customHeight="1" x14ac:dyDescent="0.2">
      <c r="A21" s="105" t="s">
        <v>446</v>
      </c>
      <c r="B21" s="103" t="s">
        <v>447</v>
      </c>
      <c r="C21" s="99"/>
      <c r="D21" s="100" t="s">
        <v>448</v>
      </c>
      <c r="E21" s="99" t="s">
        <v>449</v>
      </c>
      <c r="F21" s="99">
        <v>1</v>
      </c>
      <c r="G21" s="101">
        <v>15.67</v>
      </c>
      <c r="H21" s="101">
        <v>18.8</v>
      </c>
      <c r="I21" s="102">
        <f t="shared" si="0"/>
        <v>15.67</v>
      </c>
      <c r="J21" s="102">
        <f t="shared" si="1"/>
        <v>18.8</v>
      </c>
      <c r="K21" s="94" t="s">
        <v>738</v>
      </c>
    </row>
    <row r="22" spans="1:11" s="94" customFormat="1" ht="80.25" customHeight="1" x14ac:dyDescent="0.2">
      <c r="A22" s="104" t="s">
        <v>450</v>
      </c>
      <c r="B22" s="103" t="s">
        <v>451</v>
      </c>
      <c r="C22" s="99"/>
      <c r="D22" s="100" t="s">
        <v>452</v>
      </c>
      <c r="E22" s="99"/>
      <c r="F22" s="99"/>
      <c r="G22" s="101"/>
      <c r="H22" s="101"/>
      <c r="I22" s="102">
        <f t="shared" si="0"/>
        <v>0</v>
      </c>
      <c r="J22" s="102">
        <f t="shared" si="1"/>
        <v>0</v>
      </c>
    </row>
    <row r="23" spans="1:11" s="94" customFormat="1" ht="80.25" customHeight="1" x14ac:dyDescent="0.2">
      <c r="A23" s="104" t="s">
        <v>450</v>
      </c>
      <c r="B23" s="103" t="s">
        <v>451</v>
      </c>
      <c r="C23" s="99"/>
      <c r="D23" s="100" t="s">
        <v>453</v>
      </c>
      <c r="E23" s="99" t="s">
        <v>454</v>
      </c>
      <c r="F23" s="99">
        <v>1</v>
      </c>
      <c r="G23" s="101">
        <v>25</v>
      </c>
      <c r="H23" s="101">
        <v>30</v>
      </c>
      <c r="I23" s="102">
        <f t="shared" si="0"/>
        <v>25</v>
      </c>
      <c r="J23" s="102">
        <f t="shared" si="1"/>
        <v>30</v>
      </c>
    </row>
    <row r="24" spans="1:11" s="94" customFormat="1" ht="80.25" customHeight="1" x14ac:dyDescent="0.2">
      <c r="A24" s="104" t="s">
        <v>450</v>
      </c>
      <c r="B24" s="106" t="s">
        <v>455</v>
      </c>
      <c r="C24" s="99"/>
      <c r="D24" s="100" t="s">
        <v>456</v>
      </c>
      <c r="E24" s="99" t="s">
        <v>457</v>
      </c>
      <c r="F24" s="99">
        <v>0</v>
      </c>
      <c r="G24" s="101">
        <v>7.5</v>
      </c>
      <c r="H24" s="101">
        <v>9</v>
      </c>
      <c r="I24" s="102">
        <f t="shared" si="0"/>
        <v>0</v>
      </c>
      <c r="J24" s="102">
        <f t="shared" si="1"/>
        <v>0</v>
      </c>
    </row>
    <row r="25" spans="1:11" s="94" customFormat="1" ht="80.25" customHeight="1" x14ac:dyDescent="0.2">
      <c r="A25" s="104" t="s">
        <v>458</v>
      </c>
      <c r="B25" s="98" t="s">
        <v>459</v>
      </c>
      <c r="C25" s="99"/>
      <c r="D25" s="100" t="s">
        <v>460</v>
      </c>
      <c r="E25" s="99" t="s">
        <v>461</v>
      </c>
      <c r="F25" s="99">
        <v>1</v>
      </c>
      <c r="G25" s="101">
        <v>49.58</v>
      </c>
      <c r="H25" s="101">
        <v>59.5</v>
      </c>
      <c r="I25" s="102">
        <f t="shared" si="0"/>
        <v>49.58</v>
      </c>
      <c r="J25" s="102">
        <f t="shared" si="1"/>
        <v>59.5</v>
      </c>
      <c r="K25" s="94" t="s">
        <v>738</v>
      </c>
    </row>
    <row r="26" spans="1:11" s="94" customFormat="1" ht="80.25" customHeight="1" x14ac:dyDescent="0.2">
      <c r="A26" s="104" t="s">
        <v>458</v>
      </c>
      <c r="B26" s="98" t="s">
        <v>459</v>
      </c>
      <c r="C26" s="99"/>
      <c r="D26" s="100" t="s">
        <v>462</v>
      </c>
      <c r="E26" s="99" t="s">
        <v>463</v>
      </c>
      <c r="F26" s="99">
        <v>10</v>
      </c>
      <c r="G26" s="101">
        <v>14.88</v>
      </c>
      <c r="H26" s="101">
        <v>17.86</v>
      </c>
      <c r="I26" s="102">
        <f t="shared" si="0"/>
        <v>148.80000000000001</v>
      </c>
      <c r="J26" s="102">
        <f t="shared" si="1"/>
        <v>178.6</v>
      </c>
      <c r="K26" s="94" t="s">
        <v>738</v>
      </c>
    </row>
    <row r="27" spans="1:11" s="94" customFormat="1" ht="80.25" customHeight="1" x14ac:dyDescent="0.2">
      <c r="A27" s="104" t="s">
        <v>458</v>
      </c>
      <c r="B27" s="106" t="s">
        <v>464</v>
      </c>
      <c r="C27" s="99"/>
      <c r="D27" s="100" t="s">
        <v>465</v>
      </c>
      <c r="E27" s="99" t="s">
        <v>466</v>
      </c>
      <c r="F27" s="99">
        <v>10</v>
      </c>
      <c r="G27" s="101">
        <v>19.88</v>
      </c>
      <c r="H27" s="101">
        <v>23.86</v>
      </c>
      <c r="I27" s="102">
        <f t="shared" si="0"/>
        <v>198.79999999999998</v>
      </c>
      <c r="J27" s="102">
        <f t="shared" si="1"/>
        <v>238.6</v>
      </c>
      <c r="K27" s="94" t="s">
        <v>738</v>
      </c>
    </row>
    <row r="28" spans="1:11" s="94" customFormat="1" ht="80.25" customHeight="1" x14ac:dyDescent="0.2">
      <c r="A28" s="104" t="s">
        <v>458</v>
      </c>
      <c r="B28" s="98" t="s">
        <v>467</v>
      </c>
      <c r="C28" s="99"/>
      <c r="D28" s="100" t="s">
        <v>468</v>
      </c>
      <c r="E28" s="99" t="s">
        <v>469</v>
      </c>
      <c r="F28" s="99">
        <v>2</v>
      </c>
      <c r="G28" s="101">
        <v>12.5</v>
      </c>
      <c r="H28" s="101">
        <v>15</v>
      </c>
      <c r="I28" s="102">
        <f t="shared" si="0"/>
        <v>25</v>
      </c>
      <c r="J28" s="102">
        <f t="shared" si="1"/>
        <v>30</v>
      </c>
      <c r="K28" s="94" t="s">
        <v>738</v>
      </c>
    </row>
    <row r="29" spans="1:11" s="94" customFormat="1" ht="80.25" customHeight="1" x14ac:dyDescent="0.2">
      <c r="A29" s="104" t="s">
        <v>458</v>
      </c>
      <c r="B29" s="98" t="s">
        <v>470</v>
      </c>
      <c r="C29"/>
      <c r="D29" s="100" t="s">
        <v>471</v>
      </c>
      <c r="E29" s="99" t="s">
        <v>472</v>
      </c>
      <c r="F29" s="99">
        <v>5</v>
      </c>
      <c r="G29" s="101">
        <v>9.17</v>
      </c>
      <c r="H29" s="101">
        <v>11</v>
      </c>
      <c r="I29" s="102">
        <f t="shared" si="0"/>
        <v>45.85</v>
      </c>
      <c r="J29" s="102">
        <f t="shared" si="1"/>
        <v>55</v>
      </c>
      <c r="K29" s="94" t="s">
        <v>738</v>
      </c>
    </row>
    <row r="30" spans="1:11" s="94" customFormat="1" ht="80.25" customHeight="1" x14ac:dyDescent="0.2">
      <c r="A30" s="104" t="s">
        <v>458</v>
      </c>
      <c r="B30" s="98" t="s">
        <v>473</v>
      </c>
      <c r="C30"/>
      <c r="D30" s="100" t="s">
        <v>474</v>
      </c>
      <c r="E30" s="99" t="s">
        <v>475</v>
      </c>
      <c r="F30" s="99">
        <v>0</v>
      </c>
      <c r="G30" s="101">
        <v>10.17</v>
      </c>
      <c r="H30" s="101">
        <v>12.2</v>
      </c>
      <c r="I30" s="102">
        <f t="shared" si="0"/>
        <v>0</v>
      </c>
      <c r="J30" s="102">
        <f t="shared" si="1"/>
        <v>0</v>
      </c>
    </row>
    <row r="31" spans="1:11" s="94" customFormat="1" ht="80.25" customHeight="1" x14ac:dyDescent="0.2">
      <c r="A31" s="104" t="s">
        <v>458</v>
      </c>
      <c r="B31" s="103" t="s">
        <v>476</v>
      </c>
      <c r="C31" s="99"/>
      <c r="D31" s="100" t="s">
        <v>477</v>
      </c>
      <c r="E31" s="99" t="s">
        <v>478</v>
      </c>
      <c r="F31" s="99">
        <v>0</v>
      </c>
      <c r="G31" s="107">
        <v>32.08</v>
      </c>
      <c r="H31" s="107">
        <v>38.5</v>
      </c>
      <c r="I31" s="102">
        <f t="shared" si="0"/>
        <v>0</v>
      </c>
      <c r="J31" s="102">
        <f t="shared" si="1"/>
        <v>0</v>
      </c>
    </row>
    <row r="32" spans="1:11" s="94" customFormat="1" ht="80.25" customHeight="1" x14ac:dyDescent="0.2">
      <c r="A32" s="104" t="s">
        <v>458</v>
      </c>
      <c r="B32" s="103" t="s">
        <v>476</v>
      </c>
      <c r="C32" s="99"/>
      <c r="D32" s="100" t="s">
        <v>479</v>
      </c>
      <c r="E32" s="99" t="s">
        <v>480</v>
      </c>
      <c r="F32" s="99">
        <v>1</v>
      </c>
      <c r="G32" s="101">
        <v>75.83</v>
      </c>
      <c r="H32" s="101">
        <v>91</v>
      </c>
      <c r="I32" s="102">
        <f t="shared" si="0"/>
        <v>75.83</v>
      </c>
      <c r="J32" s="102">
        <f t="shared" si="1"/>
        <v>91</v>
      </c>
      <c r="K32" s="94" t="s">
        <v>738</v>
      </c>
    </row>
    <row r="33" spans="1:11" s="94" customFormat="1" ht="80.25" customHeight="1" x14ac:dyDescent="0.2">
      <c r="A33" s="104" t="s">
        <v>458</v>
      </c>
      <c r="B33" s="103" t="s">
        <v>481</v>
      </c>
      <c r="C33" s="99"/>
      <c r="D33" s="100" t="s">
        <v>482</v>
      </c>
      <c r="E33" s="99" t="s">
        <v>483</v>
      </c>
      <c r="F33" s="99">
        <v>24</v>
      </c>
      <c r="G33" s="101">
        <v>3.25</v>
      </c>
      <c r="H33" s="101">
        <v>3.9</v>
      </c>
      <c r="I33" s="102">
        <f t="shared" si="0"/>
        <v>78</v>
      </c>
      <c r="J33" s="102">
        <f t="shared" si="1"/>
        <v>93.6</v>
      </c>
      <c r="K33" s="94" t="s">
        <v>738</v>
      </c>
    </row>
    <row r="34" spans="1:11" s="94" customFormat="1" ht="80.25" customHeight="1" x14ac:dyDescent="0.2">
      <c r="A34" s="104" t="s">
        <v>458</v>
      </c>
      <c r="B34" s="103" t="s">
        <v>484</v>
      </c>
      <c r="C34" s="99"/>
      <c r="D34" s="100" t="s">
        <v>485</v>
      </c>
      <c r="E34" s="99" t="s">
        <v>486</v>
      </c>
      <c r="F34" s="108">
        <v>24</v>
      </c>
      <c r="G34" s="101">
        <v>5.75</v>
      </c>
      <c r="H34" s="101">
        <v>6.9</v>
      </c>
      <c r="I34" s="102">
        <f t="shared" si="0"/>
        <v>138</v>
      </c>
      <c r="J34" s="102">
        <f t="shared" si="1"/>
        <v>165.60000000000002</v>
      </c>
      <c r="K34" s="94" t="s">
        <v>738</v>
      </c>
    </row>
    <row r="35" spans="1:11" s="99" customFormat="1" ht="80.25" customHeight="1" x14ac:dyDescent="0.2">
      <c r="A35" s="104" t="s">
        <v>458</v>
      </c>
      <c r="B35" s="106" t="s">
        <v>487</v>
      </c>
      <c r="D35" s="100" t="s">
        <v>488</v>
      </c>
      <c r="E35" s="99" t="s">
        <v>489</v>
      </c>
      <c r="F35" s="99">
        <v>1</v>
      </c>
      <c r="G35" s="101">
        <v>53.33</v>
      </c>
      <c r="H35" s="101">
        <v>64</v>
      </c>
      <c r="I35" s="102">
        <f t="shared" si="0"/>
        <v>53.33</v>
      </c>
      <c r="J35" s="102">
        <f t="shared" si="1"/>
        <v>64</v>
      </c>
      <c r="K35" s="99" t="s">
        <v>738</v>
      </c>
    </row>
    <row r="36" spans="1:11" s="99" customFormat="1" ht="80.25" customHeight="1" x14ac:dyDescent="0.2">
      <c r="A36" s="104" t="s">
        <v>458</v>
      </c>
      <c r="B36" s="98" t="s">
        <v>490</v>
      </c>
      <c r="D36" s="100" t="s">
        <v>491</v>
      </c>
      <c r="E36" s="99" t="s">
        <v>492</v>
      </c>
      <c r="F36" s="99">
        <v>0</v>
      </c>
      <c r="G36" s="101">
        <v>19.96</v>
      </c>
      <c r="H36" s="101">
        <v>23.95</v>
      </c>
      <c r="I36" s="102">
        <f t="shared" si="0"/>
        <v>0</v>
      </c>
      <c r="J36" s="102">
        <f t="shared" si="1"/>
        <v>0</v>
      </c>
    </row>
    <row r="37" spans="1:11" s="99" customFormat="1" ht="80.25" customHeight="1" x14ac:dyDescent="0.2">
      <c r="A37" s="104" t="s">
        <v>458</v>
      </c>
      <c r="B37" s="103" t="s">
        <v>493</v>
      </c>
      <c r="D37" s="100" t="s">
        <v>494</v>
      </c>
      <c r="E37" s="99" t="s">
        <v>495</v>
      </c>
      <c r="F37" s="99">
        <v>0</v>
      </c>
      <c r="G37" s="101">
        <v>130</v>
      </c>
      <c r="H37" s="101">
        <v>156</v>
      </c>
      <c r="I37" s="102">
        <f t="shared" si="0"/>
        <v>0</v>
      </c>
      <c r="J37" s="102">
        <f t="shared" si="1"/>
        <v>0</v>
      </c>
    </row>
    <row r="38" spans="1:11" s="99" customFormat="1" ht="80.25" customHeight="1" x14ac:dyDescent="0.2">
      <c r="A38" s="104" t="s">
        <v>496</v>
      </c>
      <c r="B38" s="103" t="s">
        <v>497</v>
      </c>
      <c r="D38" s="100" t="s">
        <v>498</v>
      </c>
      <c r="E38" s="99" t="s">
        <v>499</v>
      </c>
      <c r="F38" s="108">
        <v>0</v>
      </c>
      <c r="G38" s="101">
        <v>240.83</v>
      </c>
      <c r="H38" s="101">
        <v>289</v>
      </c>
      <c r="I38" s="102">
        <f t="shared" si="0"/>
        <v>0</v>
      </c>
      <c r="J38" s="102">
        <f t="shared" si="1"/>
        <v>0</v>
      </c>
    </row>
    <row r="39" spans="1:11" s="99" customFormat="1" ht="80.25" customHeight="1" x14ac:dyDescent="0.2">
      <c r="A39" s="104" t="s">
        <v>496</v>
      </c>
      <c r="B39" s="103" t="s">
        <v>497</v>
      </c>
      <c r="C39"/>
      <c r="D39" s="100" t="s">
        <v>500</v>
      </c>
      <c r="E39" s="99" t="s">
        <v>501</v>
      </c>
      <c r="F39" s="99">
        <v>1</v>
      </c>
      <c r="G39" s="101">
        <v>176.67</v>
      </c>
      <c r="H39" s="101">
        <v>212</v>
      </c>
      <c r="I39" s="102">
        <f t="shared" si="0"/>
        <v>176.67</v>
      </c>
      <c r="J39" s="102">
        <f t="shared" si="1"/>
        <v>212</v>
      </c>
      <c r="K39" s="99" t="s">
        <v>738</v>
      </c>
    </row>
    <row r="40" spans="1:11" s="99" customFormat="1" ht="80.25" customHeight="1" x14ac:dyDescent="0.2">
      <c r="A40" s="104" t="s">
        <v>496</v>
      </c>
      <c r="B40" s="103" t="s">
        <v>497</v>
      </c>
      <c r="C40"/>
      <c r="D40" s="100" t="s">
        <v>502</v>
      </c>
      <c r="E40" s="99" t="s">
        <v>503</v>
      </c>
      <c r="F40" s="99">
        <v>1</v>
      </c>
      <c r="G40" s="101">
        <v>106.67</v>
      </c>
      <c r="H40" s="101">
        <v>128</v>
      </c>
      <c r="I40" s="102">
        <f t="shared" si="0"/>
        <v>106.67</v>
      </c>
      <c r="J40" s="102">
        <f t="shared" si="1"/>
        <v>128</v>
      </c>
      <c r="K40" s="99" t="s">
        <v>738</v>
      </c>
    </row>
    <row r="41" spans="1:11" s="99" customFormat="1" ht="80.25" customHeight="1" x14ac:dyDescent="0.2">
      <c r="A41" s="104" t="s">
        <v>496</v>
      </c>
      <c r="B41" s="103" t="s">
        <v>497</v>
      </c>
      <c r="C41"/>
      <c r="D41" s="100" t="s">
        <v>504</v>
      </c>
      <c r="E41" s="99" t="s">
        <v>505</v>
      </c>
      <c r="F41" s="99">
        <v>1</v>
      </c>
      <c r="G41" s="101">
        <v>105.83</v>
      </c>
      <c r="H41" s="101">
        <v>127</v>
      </c>
      <c r="I41" s="102">
        <f t="shared" si="0"/>
        <v>105.83</v>
      </c>
      <c r="J41" s="102">
        <f t="shared" si="1"/>
        <v>127</v>
      </c>
      <c r="K41" s="99" t="s">
        <v>738</v>
      </c>
    </row>
    <row r="42" spans="1:11" s="99" customFormat="1" ht="80.25" customHeight="1" x14ac:dyDescent="0.2">
      <c r="A42" s="104" t="s">
        <v>496</v>
      </c>
      <c r="B42" s="103" t="s">
        <v>506</v>
      </c>
      <c r="C42"/>
      <c r="D42" s="100" t="s">
        <v>507</v>
      </c>
      <c r="E42" s="99" t="s">
        <v>508</v>
      </c>
      <c r="F42" s="99">
        <v>0</v>
      </c>
      <c r="G42" s="101">
        <v>49.17</v>
      </c>
      <c r="H42" s="101">
        <v>59</v>
      </c>
      <c r="I42" s="102">
        <f t="shared" si="0"/>
        <v>0</v>
      </c>
      <c r="J42" s="102">
        <f t="shared" si="1"/>
        <v>0</v>
      </c>
    </row>
    <row r="43" spans="1:11" s="99" customFormat="1" ht="80.25" customHeight="1" x14ac:dyDescent="0.2">
      <c r="A43" s="104" t="s">
        <v>496</v>
      </c>
      <c r="B43" s="103" t="s">
        <v>509</v>
      </c>
      <c r="D43" s="100" t="s">
        <v>510</v>
      </c>
      <c r="E43" s="99" t="s">
        <v>511</v>
      </c>
      <c r="F43" s="99">
        <v>0</v>
      </c>
      <c r="G43" s="109">
        <v>83</v>
      </c>
      <c r="H43" s="109">
        <v>99.6</v>
      </c>
      <c r="I43" s="110">
        <f t="shared" si="0"/>
        <v>0</v>
      </c>
      <c r="J43" s="102">
        <f t="shared" si="1"/>
        <v>0</v>
      </c>
    </row>
    <row r="44" spans="1:11" s="99" customFormat="1" ht="80.25" customHeight="1" x14ac:dyDescent="0.2">
      <c r="A44" s="104" t="s">
        <v>496</v>
      </c>
      <c r="B44" s="103" t="s">
        <v>509</v>
      </c>
      <c r="D44" s="100" t="s">
        <v>512</v>
      </c>
      <c r="E44" s="99" t="s">
        <v>513</v>
      </c>
      <c r="F44" s="99">
        <v>2</v>
      </c>
      <c r="G44" s="101">
        <v>277</v>
      </c>
      <c r="H44" s="101">
        <v>332.4</v>
      </c>
      <c r="I44" s="102">
        <f t="shared" si="0"/>
        <v>554</v>
      </c>
      <c r="J44" s="102">
        <f t="shared" si="1"/>
        <v>664.8</v>
      </c>
      <c r="K44" s="99" t="s">
        <v>738</v>
      </c>
    </row>
    <row r="45" spans="1:11" s="99" customFormat="1" ht="80.25" customHeight="1" x14ac:dyDescent="0.2">
      <c r="A45" s="104" t="s">
        <v>496</v>
      </c>
      <c r="B45" s="103" t="s">
        <v>509</v>
      </c>
      <c r="D45" s="100" t="s">
        <v>514</v>
      </c>
      <c r="E45" s="99" t="s">
        <v>515</v>
      </c>
      <c r="F45" s="99">
        <v>0</v>
      </c>
      <c r="G45" s="101">
        <v>293</v>
      </c>
      <c r="H45" s="101">
        <v>351.6</v>
      </c>
      <c r="I45" s="102">
        <f t="shared" si="0"/>
        <v>0</v>
      </c>
      <c r="J45" s="102">
        <f t="shared" si="1"/>
        <v>0</v>
      </c>
    </row>
    <row r="46" spans="1:11" s="99" customFormat="1" ht="80.25" customHeight="1" x14ac:dyDescent="0.2">
      <c r="A46" s="104" t="s">
        <v>496</v>
      </c>
      <c r="B46" s="103" t="s">
        <v>509</v>
      </c>
      <c r="D46" s="100" t="s">
        <v>516</v>
      </c>
      <c r="E46" s="99" t="s">
        <v>517</v>
      </c>
      <c r="F46" s="99">
        <v>0</v>
      </c>
      <c r="G46" s="101">
        <v>169</v>
      </c>
      <c r="H46" s="101">
        <v>202.8</v>
      </c>
      <c r="I46" s="102">
        <f t="shared" si="0"/>
        <v>0</v>
      </c>
      <c r="J46" s="102">
        <f t="shared" si="1"/>
        <v>0</v>
      </c>
    </row>
    <row r="47" spans="1:11" s="99" customFormat="1" ht="80.25" customHeight="1" x14ac:dyDescent="0.2">
      <c r="A47" s="104" t="s">
        <v>496</v>
      </c>
      <c r="B47" s="103" t="s">
        <v>509</v>
      </c>
      <c r="D47" s="100" t="s">
        <v>518</v>
      </c>
      <c r="E47" s="99" t="s">
        <v>519</v>
      </c>
      <c r="F47" s="99">
        <v>0</v>
      </c>
      <c r="G47" s="101">
        <v>192</v>
      </c>
      <c r="H47" s="101">
        <v>230.4</v>
      </c>
      <c r="I47" s="102">
        <f t="shared" si="0"/>
        <v>0</v>
      </c>
      <c r="J47" s="102">
        <f t="shared" si="1"/>
        <v>0</v>
      </c>
    </row>
    <row r="48" spans="1:11" s="99" customFormat="1" ht="80.25" customHeight="1" x14ac:dyDescent="0.2">
      <c r="A48" s="104" t="s">
        <v>496</v>
      </c>
      <c r="B48" s="103" t="s">
        <v>509</v>
      </c>
      <c r="D48" s="100" t="s">
        <v>520</v>
      </c>
      <c r="E48" s="99" t="s">
        <v>521</v>
      </c>
      <c r="F48" s="99">
        <v>2</v>
      </c>
      <c r="G48" s="101">
        <v>152.5</v>
      </c>
      <c r="H48" s="101">
        <v>183</v>
      </c>
      <c r="I48" s="102">
        <f t="shared" si="0"/>
        <v>305</v>
      </c>
      <c r="J48" s="102">
        <f t="shared" si="1"/>
        <v>366</v>
      </c>
      <c r="K48" s="99" t="s">
        <v>738</v>
      </c>
    </row>
    <row r="49" spans="1:11" s="99" customFormat="1" ht="80.25" customHeight="1" x14ac:dyDescent="0.2">
      <c r="A49" s="104" t="s">
        <v>496</v>
      </c>
      <c r="B49" s="103" t="s">
        <v>522</v>
      </c>
      <c r="D49" s="100" t="s">
        <v>523</v>
      </c>
      <c r="E49" s="99" t="s">
        <v>524</v>
      </c>
      <c r="F49" s="99">
        <v>2</v>
      </c>
      <c r="G49" s="101">
        <v>80.75</v>
      </c>
      <c r="H49" s="101">
        <v>96.9</v>
      </c>
      <c r="I49" s="102">
        <f t="shared" si="0"/>
        <v>161.5</v>
      </c>
      <c r="J49" s="102">
        <f t="shared" si="1"/>
        <v>193.8</v>
      </c>
      <c r="K49" s="99" t="s">
        <v>738</v>
      </c>
    </row>
    <row r="50" spans="1:11" s="99" customFormat="1" ht="80.25" customHeight="1" x14ac:dyDescent="0.2">
      <c r="A50" s="104" t="s">
        <v>496</v>
      </c>
      <c r="B50" s="103" t="s">
        <v>522</v>
      </c>
      <c r="D50" s="100" t="s">
        <v>525</v>
      </c>
      <c r="E50" s="99" t="s">
        <v>526</v>
      </c>
      <c r="F50" s="99">
        <v>1</v>
      </c>
      <c r="G50" s="101">
        <v>348.33</v>
      </c>
      <c r="H50" s="101">
        <v>418</v>
      </c>
      <c r="I50" s="102">
        <f t="shared" si="0"/>
        <v>348.33</v>
      </c>
      <c r="J50" s="102">
        <f t="shared" si="1"/>
        <v>418</v>
      </c>
      <c r="K50" s="99" t="s">
        <v>738</v>
      </c>
    </row>
    <row r="51" spans="1:11" s="99" customFormat="1" ht="80.25" customHeight="1" x14ac:dyDescent="0.2">
      <c r="A51" s="104" t="s">
        <v>496</v>
      </c>
      <c r="B51" s="103" t="s">
        <v>522</v>
      </c>
      <c r="D51" s="100" t="s">
        <v>527</v>
      </c>
      <c r="E51" s="99" t="s">
        <v>528</v>
      </c>
      <c r="F51" s="99">
        <v>1</v>
      </c>
      <c r="G51" s="101">
        <v>45.92</v>
      </c>
      <c r="H51" s="101">
        <v>55.1</v>
      </c>
      <c r="I51" s="102">
        <f t="shared" si="0"/>
        <v>45.92</v>
      </c>
      <c r="J51" s="102">
        <f t="shared" si="1"/>
        <v>55.1</v>
      </c>
      <c r="K51" s="99" t="s">
        <v>738</v>
      </c>
    </row>
    <row r="52" spans="1:11" s="99" customFormat="1" ht="80.25" customHeight="1" x14ac:dyDescent="0.2">
      <c r="A52" s="104" t="s">
        <v>496</v>
      </c>
      <c r="B52" s="103" t="s">
        <v>522</v>
      </c>
      <c r="D52" s="100" t="s">
        <v>529</v>
      </c>
      <c r="E52" s="99" t="s">
        <v>530</v>
      </c>
      <c r="F52" s="99">
        <v>0</v>
      </c>
      <c r="G52" s="101">
        <v>276.67</v>
      </c>
      <c r="H52" s="101">
        <v>332</v>
      </c>
      <c r="I52" s="102">
        <f t="shared" si="0"/>
        <v>0</v>
      </c>
      <c r="J52" s="102">
        <f t="shared" si="1"/>
        <v>0</v>
      </c>
    </row>
    <row r="53" spans="1:11" s="99" customFormat="1" ht="80.25" customHeight="1" x14ac:dyDescent="0.2">
      <c r="A53" s="104" t="s">
        <v>496</v>
      </c>
      <c r="B53" s="103" t="s">
        <v>522</v>
      </c>
      <c r="D53" s="100" t="s">
        <v>531</v>
      </c>
      <c r="E53" s="99" t="s">
        <v>532</v>
      </c>
      <c r="F53" s="99">
        <v>0</v>
      </c>
      <c r="G53" s="101">
        <v>77.42</v>
      </c>
      <c r="H53" s="101">
        <v>92.9</v>
      </c>
      <c r="I53" s="102">
        <f t="shared" si="0"/>
        <v>0</v>
      </c>
      <c r="J53" s="102">
        <f t="shared" si="1"/>
        <v>0</v>
      </c>
    </row>
    <row r="54" spans="1:11" s="99" customFormat="1" ht="80.25" customHeight="1" x14ac:dyDescent="0.2">
      <c r="A54" s="104" t="s">
        <v>496</v>
      </c>
      <c r="B54" s="103" t="s">
        <v>522</v>
      </c>
      <c r="D54" s="100" t="s">
        <v>533</v>
      </c>
      <c r="E54" s="99" t="s">
        <v>534</v>
      </c>
      <c r="F54" s="99">
        <v>0</v>
      </c>
      <c r="G54" s="101">
        <v>248.33</v>
      </c>
      <c r="H54" s="101">
        <v>298</v>
      </c>
      <c r="I54" s="102">
        <f t="shared" si="0"/>
        <v>0</v>
      </c>
      <c r="J54" s="102">
        <f t="shared" si="1"/>
        <v>0</v>
      </c>
    </row>
    <row r="55" spans="1:11" s="99" customFormat="1" ht="80.25" customHeight="1" x14ac:dyDescent="0.2">
      <c r="A55" s="104" t="s">
        <v>496</v>
      </c>
      <c r="B55" s="103" t="s">
        <v>522</v>
      </c>
      <c r="D55" s="100" t="s">
        <v>535</v>
      </c>
      <c r="E55" s="99" t="s">
        <v>536</v>
      </c>
      <c r="F55" s="99">
        <v>2</v>
      </c>
      <c r="G55" s="101">
        <v>374.17</v>
      </c>
      <c r="H55" s="101">
        <v>449</v>
      </c>
      <c r="I55" s="102">
        <f t="shared" si="0"/>
        <v>748.34</v>
      </c>
      <c r="J55" s="102">
        <f t="shared" si="1"/>
        <v>898</v>
      </c>
      <c r="K55" s="99" t="s">
        <v>738</v>
      </c>
    </row>
    <row r="56" spans="1:11" s="99" customFormat="1" ht="80.25" customHeight="1" x14ac:dyDescent="0.2">
      <c r="A56" s="104" t="s">
        <v>537</v>
      </c>
      <c r="B56" s="103" t="s">
        <v>538</v>
      </c>
      <c r="D56" s="100" t="s">
        <v>539</v>
      </c>
      <c r="E56" s="99" t="s">
        <v>540</v>
      </c>
      <c r="F56" s="99">
        <v>8</v>
      </c>
      <c r="G56" s="101">
        <v>300</v>
      </c>
      <c r="H56" s="101">
        <v>360</v>
      </c>
      <c r="I56" s="102">
        <f t="shared" si="0"/>
        <v>2400</v>
      </c>
      <c r="J56" s="102">
        <f t="shared" si="1"/>
        <v>2880</v>
      </c>
      <c r="K56" s="99" t="s">
        <v>738</v>
      </c>
    </row>
    <row r="57" spans="1:11" s="99" customFormat="1" ht="80.25" customHeight="1" x14ac:dyDescent="0.2">
      <c r="A57" s="104" t="s">
        <v>541</v>
      </c>
      <c r="B57" s="103" t="s">
        <v>542</v>
      </c>
      <c r="D57" s="100" t="s">
        <v>543</v>
      </c>
      <c r="E57" s="99" t="s">
        <v>544</v>
      </c>
      <c r="F57" s="99">
        <v>0</v>
      </c>
      <c r="G57" s="101">
        <v>184.88</v>
      </c>
      <c r="H57" s="101">
        <v>221.86</v>
      </c>
      <c r="I57" s="102">
        <f t="shared" si="0"/>
        <v>0</v>
      </c>
      <c r="J57" s="102">
        <f t="shared" si="1"/>
        <v>0</v>
      </c>
    </row>
    <row r="58" spans="1:11" s="99" customFormat="1" ht="80.25" customHeight="1" x14ac:dyDescent="0.2">
      <c r="A58" s="104" t="s">
        <v>541</v>
      </c>
      <c r="B58" s="103" t="s">
        <v>545</v>
      </c>
      <c r="D58" s="100" t="s">
        <v>546</v>
      </c>
      <c r="E58" s="99" t="s">
        <v>547</v>
      </c>
      <c r="F58" s="99">
        <v>0</v>
      </c>
      <c r="G58" s="101">
        <v>29.17</v>
      </c>
      <c r="H58" s="101">
        <v>35</v>
      </c>
      <c r="I58" s="102">
        <f t="shared" si="0"/>
        <v>0</v>
      </c>
      <c r="J58" s="102">
        <f t="shared" si="1"/>
        <v>0</v>
      </c>
    </row>
    <row r="59" spans="1:11" s="99" customFormat="1" ht="80.25" customHeight="1" x14ac:dyDescent="0.2">
      <c r="A59" s="104" t="s">
        <v>548</v>
      </c>
      <c r="B59" s="111"/>
      <c r="D59" s="100" t="s">
        <v>549</v>
      </c>
      <c r="E59" s="99" t="s">
        <v>550</v>
      </c>
      <c r="F59" s="99">
        <v>1</v>
      </c>
      <c r="G59" s="101">
        <v>32.5</v>
      </c>
      <c r="H59" s="101">
        <v>39</v>
      </c>
      <c r="I59" s="102">
        <f t="shared" si="0"/>
        <v>32.5</v>
      </c>
      <c r="J59" s="102">
        <f t="shared" si="1"/>
        <v>39</v>
      </c>
      <c r="K59" s="99" t="s">
        <v>738</v>
      </c>
    </row>
    <row r="60" spans="1:11" s="99" customFormat="1" ht="80.25" customHeight="1" x14ac:dyDescent="0.2">
      <c r="A60" s="104" t="s">
        <v>548</v>
      </c>
      <c r="B60" s="111"/>
      <c r="D60" s="100" t="s">
        <v>551</v>
      </c>
      <c r="E60"/>
      <c r="F60" s="99">
        <v>1</v>
      </c>
      <c r="I60" s="102">
        <f t="shared" si="0"/>
        <v>0</v>
      </c>
      <c r="J60" s="102">
        <f t="shared" si="1"/>
        <v>0</v>
      </c>
    </row>
    <row r="61" spans="1:11" s="99" customFormat="1" ht="80.25" customHeight="1" x14ac:dyDescent="0.2">
      <c r="A61" s="104"/>
      <c r="B61" s="111"/>
      <c r="D61" s="100"/>
      <c r="E61"/>
      <c r="H61" s="112" t="s">
        <v>24</v>
      </c>
      <c r="I61" s="113">
        <f>SUM(I4:I60)</f>
        <v>6558.33</v>
      </c>
      <c r="J61" s="113">
        <f>SUM(J4:J60)</f>
        <v>7870.0399999999991</v>
      </c>
    </row>
    <row r="62" spans="1:11" s="99" customFormat="1" ht="80.25" customHeight="1" x14ac:dyDescent="0.2">
      <c r="A62"/>
      <c r="B62" s="111"/>
      <c r="D62" s="100" t="s">
        <v>739</v>
      </c>
      <c r="E62"/>
      <c r="F62"/>
      <c r="G62" s="101"/>
      <c r="H62" s="101"/>
      <c r="I62" s="114"/>
      <c r="J62" s="115"/>
    </row>
    <row r="63" spans="1:11" s="99" customFormat="1" ht="80.25" customHeight="1" x14ac:dyDescent="0.2">
      <c r="A63"/>
      <c r="B63" s="111"/>
      <c r="D63" s="100" t="s">
        <v>740</v>
      </c>
      <c r="E63"/>
      <c r="F63"/>
      <c r="I63" s="103"/>
      <c r="J63" s="103"/>
    </row>
    <row r="64" spans="1:11" s="99" customFormat="1" ht="80.25" customHeight="1" x14ac:dyDescent="0.2">
      <c r="A64"/>
      <c r="B64" s="111"/>
      <c r="D64" s="100"/>
      <c r="E64"/>
      <c r="F64"/>
      <c r="I64" s="103"/>
      <c r="J64" s="103"/>
    </row>
    <row r="65" spans="1:10" s="99" customFormat="1" ht="80.25" customHeight="1" x14ac:dyDescent="0.2">
      <c r="A65"/>
      <c r="B65" s="111"/>
      <c r="D65" s="100"/>
      <c r="E65"/>
      <c r="F65"/>
      <c r="I65" s="103"/>
      <c r="J65" s="103"/>
    </row>
    <row r="66" spans="1:10" s="99" customFormat="1" ht="80.25" customHeight="1" x14ac:dyDescent="0.2">
      <c r="A66"/>
      <c r="B66" s="111"/>
      <c r="D66" s="100"/>
      <c r="E66"/>
      <c r="F66"/>
      <c r="I66" s="103"/>
      <c r="J66" s="103"/>
    </row>
    <row r="67" spans="1:10" s="99" customFormat="1" ht="80.25" customHeight="1" x14ac:dyDescent="0.2">
      <c r="A67"/>
      <c r="B67" s="111"/>
      <c r="D67" s="100"/>
      <c r="E67"/>
      <c r="F67"/>
      <c r="I67" s="103"/>
      <c r="J67" s="103"/>
    </row>
    <row r="68" spans="1:10" s="99" customFormat="1" ht="80.25" customHeight="1" x14ac:dyDescent="0.2">
      <c r="A68"/>
      <c r="B68" s="111"/>
      <c r="D68" s="100"/>
      <c r="E68"/>
      <c r="F68"/>
      <c r="I68" s="103"/>
      <c r="J68" s="103"/>
    </row>
    <row r="69" spans="1:10" ht="80.25" customHeight="1" x14ac:dyDescent="0.2"/>
    <row r="70" spans="1:10" ht="80.25" customHeight="1" x14ac:dyDescent="0.2"/>
    <row r="71" spans="1:10" ht="80.25" customHeight="1" x14ac:dyDescent="0.2"/>
    <row r="72" spans="1:10" ht="80.25" customHeight="1" x14ac:dyDescent="0.2"/>
    <row r="73" spans="1:10" ht="80.25" customHeight="1" x14ac:dyDescent="0.2"/>
    <row r="74" spans="1:10" ht="80.25" customHeight="1" x14ac:dyDescent="0.2"/>
    <row r="75" spans="1:10" ht="80.25" customHeight="1" x14ac:dyDescent="0.2"/>
    <row r="76" spans="1:10" ht="80.25" customHeight="1" x14ac:dyDescent="0.2"/>
    <row r="77" spans="1:10" ht="80.25" customHeight="1" x14ac:dyDescent="0.2"/>
    <row r="78" spans="1:10" ht="80.25" customHeight="1" x14ac:dyDescent="0.2"/>
    <row r="79" spans="1:10" ht="80.25" customHeight="1" x14ac:dyDescent="0.2"/>
    <row r="80" spans="1:10" ht="80.25" customHeight="1" x14ac:dyDescent="0.2"/>
    <row r="81" ht="80.25" customHeight="1" x14ac:dyDescent="0.2"/>
    <row r="82" ht="80.25" customHeight="1" x14ac:dyDescent="0.2"/>
    <row r="83" ht="80.25" customHeight="1" x14ac:dyDescent="0.2"/>
    <row r="84" ht="80.25" customHeight="1" x14ac:dyDescent="0.2"/>
    <row r="85" ht="80.25" customHeight="1" x14ac:dyDescent="0.2"/>
    <row r="86" ht="80.25" customHeight="1" x14ac:dyDescent="0.2"/>
    <row r="87" ht="80.25" customHeight="1" x14ac:dyDescent="0.2"/>
    <row r="88" ht="80.25" customHeight="1" x14ac:dyDescent="0.2"/>
    <row r="89" ht="80.25" customHeight="1" x14ac:dyDescent="0.2"/>
    <row r="90" ht="80.25" customHeight="1" x14ac:dyDescent="0.2"/>
    <row r="91" ht="80.25" customHeight="1" x14ac:dyDescent="0.2"/>
    <row r="92" ht="18" customHeight="1" x14ac:dyDescent="0.2"/>
    <row r="93" ht="80.25" customHeight="1" x14ac:dyDescent="0.2"/>
  </sheetData>
  <mergeCells count="2">
    <mergeCell ref="A2:G2"/>
    <mergeCell ref="A1:J1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"/>
  <sheetViews>
    <sheetView zoomScalePageLayoutView="110" workbookViewId="0">
      <pane ySplit="3" topLeftCell="A60" activePane="bottomLeft" state="frozen"/>
      <selection pane="bottomLeft" activeCell="N62" sqref="N62"/>
    </sheetView>
  </sheetViews>
  <sheetFormatPr baseColWidth="10" defaultRowHeight="15" x14ac:dyDescent="0.2"/>
  <cols>
    <col min="1" max="2" width="12.5" customWidth="1"/>
    <col min="3" max="3" width="23.33203125" customWidth="1"/>
    <col min="4" max="4" width="32.6640625" customWidth="1"/>
    <col min="5" max="5" width="12.1640625" customWidth="1"/>
    <col min="6" max="6" width="6.83203125" customWidth="1"/>
    <col min="7" max="8" width="9.33203125" customWidth="1"/>
    <col min="9" max="9" width="12.83203125" customWidth="1"/>
    <col min="10" max="10" width="9.33203125" customWidth="1"/>
  </cols>
  <sheetData>
    <row r="1" spans="1:11" ht="43" customHeight="1" x14ac:dyDescent="0.2">
      <c r="A1" s="233" t="s">
        <v>720</v>
      </c>
      <c r="B1" s="234"/>
      <c r="C1" s="234"/>
      <c r="D1" s="234"/>
      <c r="E1" s="234"/>
      <c r="F1" s="234"/>
      <c r="G1" s="234"/>
      <c r="H1" s="234"/>
      <c r="I1" s="234"/>
      <c r="J1" s="235"/>
    </row>
    <row r="2" spans="1:11" s="94" customFormat="1" ht="35" customHeight="1" x14ac:dyDescent="0.2">
      <c r="A2" s="236" t="s">
        <v>636</v>
      </c>
      <c r="B2" s="237"/>
      <c r="C2" s="237"/>
      <c r="D2" s="237"/>
      <c r="E2" s="237"/>
      <c r="F2" s="237"/>
      <c r="G2" s="237"/>
      <c r="H2" s="123" t="s">
        <v>384</v>
      </c>
      <c r="I2" s="122">
        <f>I64</f>
        <v>3801.53</v>
      </c>
      <c r="J2" s="121"/>
    </row>
    <row r="3" spans="1:11" s="96" customFormat="1" ht="38" x14ac:dyDescent="0.2">
      <c r="A3" s="120" t="s">
        <v>385</v>
      </c>
      <c r="B3" s="120" t="s">
        <v>386</v>
      </c>
      <c r="C3" s="120" t="s">
        <v>387</v>
      </c>
      <c r="D3" s="120" t="s">
        <v>388</v>
      </c>
      <c r="E3" s="120" t="s">
        <v>389</v>
      </c>
      <c r="F3" s="120" t="s">
        <v>390</v>
      </c>
      <c r="G3" s="120" t="s">
        <v>391</v>
      </c>
      <c r="H3" s="120" t="s">
        <v>392</v>
      </c>
      <c r="I3" s="120" t="s">
        <v>393</v>
      </c>
      <c r="J3" s="120" t="s">
        <v>394</v>
      </c>
    </row>
    <row r="4" spans="1:11" s="94" customFormat="1" ht="80.25" customHeight="1" x14ac:dyDescent="0.2">
      <c r="A4" s="97" t="s">
        <v>395</v>
      </c>
      <c r="B4" s="103" t="s">
        <v>418</v>
      </c>
      <c r="C4"/>
      <c r="D4" s="100" t="s">
        <v>419</v>
      </c>
      <c r="E4" s="99" t="s">
        <v>420</v>
      </c>
      <c r="F4" s="99">
        <v>1</v>
      </c>
      <c r="G4" s="101">
        <v>20.83</v>
      </c>
      <c r="H4" s="101">
        <v>25</v>
      </c>
      <c r="I4" s="102">
        <f t="shared" ref="I4:I35" si="0">F4*G4</f>
        <v>20.83</v>
      </c>
      <c r="J4" s="102">
        <f t="shared" ref="J4:J35" si="1">F4*H4</f>
        <v>25</v>
      </c>
      <c r="K4" s="94" t="s">
        <v>738</v>
      </c>
    </row>
    <row r="5" spans="1:11" s="94" customFormat="1" ht="80.25" customHeight="1" x14ac:dyDescent="0.2">
      <c r="A5" s="97" t="s">
        <v>395</v>
      </c>
      <c r="B5" s="103" t="s">
        <v>418</v>
      </c>
      <c r="C5"/>
      <c r="D5" s="100" t="s">
        <v>635</v>
      </c>
      <c r="E5" s="103" t="s">
        <v>634</v>
      </c>
      <c r="F5" s="99">
        <v>0</v>
      </c>
      <c r="G5" s="101">
        <v>3.83</v>
      </c>
      <c r="H5" s="101">
        <v>4.5999999999999996</v>
      </c>
      <c r="I5" s="102">
        <f t="shared" si="0"/>
        <v>0</v>
      </c>
      <c r="J5" s="102">
        <f t="shared" si="1"/>
        <v>0</v>
      </c>
    </row>
    <row r="6" spans="1:11" s="94" customFormat="1" ht="80.25" customHeight="1" x14ac:dyDescent="0.2">
      <c r="A6" s="97" t="s">
        <v>395</v>
      </c>
      <c r="B6" s="103" t="s">
        <v>418</v>
      </c>
      <c r="C6"/>
      <c r="D6" s="100" t="s">
        <v>633</v>
      </c>
      <c r="E6" s="103" t="s">
        <v>632</v>
      </c>
      <c r="F6" s="99">
        <v>0</v>
      </c>
      <c r="G6" s="101">
        <v>3.83</v>
      </c>
      <c r="H6" s="101">
        <v>4.5999999999999996</v>
      </c>
      <c r="I6" s="102">
        <f t="shared" si="0"/>
        <v>0</v>
      </c>
      <c r="J6" s="102">
        <f t="shared" si="1"/>
        <v>0</v>
      </c>
    </row>
    <row r="7" spans="1:11" s="94" customFormat="1" ht="80.25" customHeight="1" x14ac:dyDescent="0.2">
      <c r="A7" s="97" t="s">
        <v>395</v>
      </c>
      <c r="B7" s="103" t="s">
        <v>418</v>
      </c>
      <c r="C7"/>
      <c r="D7" s="100" t="s">
        <v>631</v>
      </c>
      <c r="E7" s="103" t="s">
        <v>630</v>
      </c>
      <c r="F7" s="99">
        <v>0</v>
      </c>
      <c r="G7" s="101">
        <v>4.5</v>
      </c>
      <c r="H7" s="101">
        <v>5.4</v>
      </c>
      <c r="I7" s="102">
        <f t="shared" si="0"/>
        <v>0</v>
      </c>
      <c r="J7" s="102">
        <f t="shared" si="1"/>
        <v>0</v>
      </c>
    </row>
    <row r="8" spans="1:11" s="94" customFormat="1" ht="80.25" customHeight="1" x14ac:dyDescent="0.2">
      <c r="A8" s="97" t="s">
        <v>395</v>
      </c>
      <c r="B8" s="103" t="s">
        <v>421</v>
      </c>
      <c r="C8"/>
      <c r="D8" s="100" t="s">
        <v>422</v>
      </c>
      <c r="E8" s="103" t="s">
        <v>423</v>
      </c>
      <c r="F8" s="99">
        <v>0</v>
      </c>
      <c r="G8" s="101">
        <v>3.29</v>
      </c>
      <c r="H8" s="101">
        <v>3.95</v>
      </c>
      <c r="I8" s="102">
        <f t="shared" si="0"/>
        <v>0</v>
      </c>
      <c r="J8" s="102">
        <f t="shared" si="1"/>
        <v>0</v>
      </c>
    </row>
    <row r="9" spans="1:11" s="94" customFormat="1" ht="80.25" customHeight="1" x14ac:dyDescent="0.2">
      <c r="A9" s="97" t="s">
        <v>395</v>
      </c>
      <c r="B9" s="103" t="s">
        <v>421</v>
      </c>
      <c r="C9"/>
      <c r="D9" s="100" t="s">
        <v>629</v>
      </c>
      <c r="E9" s="103" t="s">
        <v>628</v>
      </c>
      <c r="F9" s="99">
        <v>0</v>
      </c>
      <c r="G9" s="101">
        <v>2.88</v>
      </c>
      <c r="H9" s="101">
        <v>3.46</v>
      </c>
      <c r="I9" s="102">
        <f t="shared" si="0"/>
        <v>0</v>
      </c>
      <c r="J9" s="102">
        <f t="shared" si="1"/>
        <v>0</v>
      </c>
    </row>
    <row r="10" spans="1:11" s="94" customFormat="1" ht="80.25" customHeight="1" x14ac:dyDescent="0.2">
      <c r="A10" s="104" t="s">
        <v>458</v>
      </c>
      <c r="B10" s="98" t="s">
        <v>470</v>
      </c>
      <c r="C10"/>
      <c r="D10" s="100" t="s">
        <v>471</v>
      </c>
      <c r="E10" s="99" t="s">
        <v>472</v>
      </c>
      <c r="F10" s="99">
        <v>10</v>
      </c>
      <c r="G10" s="101">
        <v>9.17</v>
      </c>
      <c r="H10" s="101">
        <v>11</v>
      </c>
      <c r="I10" s="102">
        <f t="shared" si="0"/>
        <v>91.7</v>
      </c>
      <c r="J10" s="102">
        <f t="shared" si="1"/>
        <v>110</v>
      </c>
      <c r="K10" s="94" t="s">
        <v>738</v>
      </c>
    </row>
    <row r="11" spans="1:11" s="94" customFormat="1" ht="80.25" customHeight="1" x14ac:dyDescent="0.2">
      <c r="A11" s="104" t="s">
        <v>458</v>
      </c>
      <c r="B11" s="98" t="s">
        <v>470</v>
      </c>
      <c r="C11"/>
      <c r="D11" s="100" t="s">
        <v>627</v>
      </c>
      <c r="E11" s="119" t="s">
        <v>626</v>
      </c>
      <c r="F11" s="118">
        <v>0</v>
      </c>
      <c r="G11" s="101">
        <v>5</v>
      </c>
      <c r="H11" s="101">
        <v>6</v>
      </c>
      <c r="I11" s="102">
        <f t="shared" si="0"/>
        <v>0</v>
      </c>
      <c r="J11" s="102">
        <f t="shared" si="1"/>
        <v>0</v>
      </c>
    </row>
    <row r="12" spans="1:11" s="94" customFormat="1" ht="80.25" customHeight="1" x14ac:dyDescent="0.2">
      <c r="A12" s="104" t="s">
        <v>458</v>
      </c>
      <c r="B12" s="98" t="s">
        <v>470</v>
      </c>
      <c r="C12"/>
      <c r="D12" s="100" t="s">
        <v>625</v>
      </c>
      <c r="E12" s="99" t="s">
        <v>624</v>
      </c>
      <c r="F12" s="118">
        <v>0</v>
      </c>
      <c r="G12" s="101">
        <v>3.75</v>
      </c>
      <c r="H12" s="101">
        <v>4.5</v>
      </c>
      <c r="I12" s="102">
        <f t="shared" si="0"/>
        <v>0</v>
      </c>
      <c r="J12" s="102">
        <f t="shared" si="1"/>
        <v>0</v>
      </c>
    </row>
    <row r="13" spans="1:11" s="94" customFormat="1" ht="80.25" customHeight="1" x14ac:dyDescent="0.2">
      <c r="A13" s="104" t="s">
        <v>458</v>
      </c>
      <c r="B13" s="98" t="s">
        <v>470</v>
      </c>
      <c r="C13"/>
      <c r="D13" s="100" t="s">
        <v>623</v>
      </c>
      <c r="E13" s="99" t="s">
        <v>622</v>
      </c>
      <c r="F13" s="118">
        <v>30</v>
      </c>
      <c r="G13" s="118">
        <v>1.75</v>
      </c>
      <c r="H13" s="118">
        <v>2.1</v>
      </c>
      <c r="I13" s="102">
        <f t="shared" si="0"/>
        <v>52.5</v>
      </c>
      <c r="J13" s="102">
        <f t="shared" si="1"/>
        <v>63</v>
      </c>
      <c r="K13" s="94" t="s">
        <v>738</v>
      </c>
    </row>
    <row r="14" spans="1:11" s="94" customFormat="1" ht="80.25" customHeight="1" x14ac:dyDescent="0.2">
      <c r="A14" s="104" t="s">
        <v>458</v>
      </c>
      <c r="B14" s="98" t="s">
        <v>459</v>
      </c>
      <c r="C14"/>
      <c r="D14" s="100" t="s">
        <v>621</v>
      </c>
      <c r="E14" s="118" t="s">
        <v>620</v>
      </c>
      <c r="F14" s="118">
        <v>10</v>
      </c>
      <c r="G14" s="118">
        <v>4.92</v>
      </c>
      <c r="H14" s="118">
        <v>5.9</v>
      </c>
      <c r="I14" s="102">
        <f t="shared" si="0"/>
        <v>49.2</v>
      </c>
      <c r="J14" s="102">
        <f t="shared" si="1"/>
        <v>59</v>
      </c>
      <c r="K14" s="94" t="s">
        <v>738</v>
      </c>
    </row>
    <row r="15" spans="1:11" s="94" customFormat="1" ht="80.25" customHeight="1" x14ac:dyDescent="0.2">
      <c r="A15" s="104" t="s">
        <v>458</v>
      </c>
      <c r="B15" s="98" t="s">
        <v>459</v>
      </c>
      <c r="C15"/>
      <c r="D15" s="100" t="s">
        <v>619</v>
      </c>
      <c r="E15" s="118" t="s">
        <v>618</v>
      </c>
      <c r="F15" s="118">
        <v>0</v>
      </c>
      <c r="G15" s="118">
        <v>5.54</v>
      </c>
      <c r="H15" s="118">
        <v>6.65</v>
      </c>
      <c r="I15" s="102">
        <f t="shared" si="0"/>
        <v>0</v>
      </c>
      <c r="J15" s="102">
        <f t="shared" si="1"/>
        <v>0</v>
      </c>
    </row>
    <row r="16" spans="1:11" s="94" customFormat="1" ht="80.25" customHeight="1" x14ac:dyDescent="0.2">
      <c r="A16" s="104" t="s">
        <v>458</v>
      </c>
      <c r="B16" s="98" t="s">
        <v>459</v>
      </c>
      <c r="C16"/>
      <c r="D16" s="100" t="s">
        <v>617</v>
      </c>
      <c r="E16" s="118" t="s">
        <v>616</v>
      </c>
      <c r="F16" s="118">
        <v>0</v>
      </c>
      <c r="G16" s="118">
        <v>9.7100000000000009</v>
      </c>
      <c r="H16" s="118">
        <v>11.65</v>
      </c>
      <c r="I16" s="102">
        <f t="shared" si="0"/>
        <v>0</v>
      </c>
      <c r="J16" s="102">
        <f t="shared" si="1"/>
        <v>0</v>
      </c>
    </row>
    <row r="17" spans="1:11" s="94" customFormat="1" ht="80.25" customHeight="1" x14ac:dyDescent="0.2">
      <c r="A17" s="104" t="s">
        <v>458</v>
      </c>
      <c r="B17" s="98" t="s">
        <v>459</v>
      </c>
      <c r="C17" s="118"/>
      <c r="D17" s="100" t="s">
        <v>615</v>
      </c>
      <c r="E17" s="118" t="s">
        <v>614</v>
      </c>
      <c r="F17" s="118">
        <v>15</v>
      </c>
      <c r="G17" s="118">
        <v>3.75</v>
      </c>
      <c r="H17" s="118">
        <v>4.5</v>
      </c>
      <c r="I17" s="102">
        <f t="shared" si="0"/>
        <v>56.25</v>
      </c>
      <c r="J17" s="102">
        <f t="shared" si="1"/>
        <v>67.5</v>
      </c>
      <c r="K17" s="94" t="s">
        <v>738</v>
      </c>
    </row>
    <row r="18" spans="1:11" s="94" customFormat="1" ht="80.25" customHeight="1" x14ac:dyDescent="0.2">
      <c r="A18" s="104" t="s">
        <v>458</v>
      </c>
      <c r="B18" s="98" t="s">
        <v>459</v>
      </c>
      <c r="C18"/>
      <c r="D18" s="100" t="s">
        <v>613</v>
      </c>
      <c r="E18" s="118" t="s">
        <v>612</v>
      </c>
      <c r="F18" s="118">
        <v>10</v>
      </c>
      <c r="G18" s="118">
        <v>6.21</v>
      </c>
      <c r="H18" s="118">
        <v>7.45</v>
      </c>
      <c r="I18" s="102">
        <f t="shared" si="0"/>
        <v>62.1</v>
      </c>
      <c r="J18" s="102">
        <f t="shared" si="1"/>
        <v>74.5</v>
      </c>
      <c r="K18" s="94" t="s">
        <v>738</v>
      </c>
    </row>
    <row r="19" spans="1:11" s="94" customFormat="1" ht="80.25" customHeight="1" x14ac:dyDescent="0.2">
      <c r="A19" s="104" t="s">
        <v>458</v>
      </c>
      <c r="B19" s="98" t="s">
        <v>459</v>
      </c>
      <c r="C19"/>
      <c r="D19" s="100" t="s">
        <v>611</v>
      </c>
      <c r="E19" s="118" t="s">
        <v>610</v>
      </c>
      <c r="F19" s="118">
        <v>10</v>
      </c>
      <c r="G19" s="118">
        <v>6.21</v>
      </c>
      <c r="H19" s="118">
        <v>7.45</v>
      </c>
      <c r="I19" s="102">
        <f t="shared" si="0"/>
        <v>62.1</v>
      </c>
      <c r="J19" s="102">
        <f t="shared" si="1"/>
        <v>74.5</v>
      </c>
      <c r="K19" s="94" t="s">
        <v>738</v>
      </c>
    </row>
    <row r="20" spans="1:11" s="94" customFormat="1" ht="80.25" customHeight="1" x14ac:dyDescent="0.2">
      <c r="A20" s="104" t="s">
        <v>458</v>
      </c>
      <c r="B20" s="98" t="s">
        <v>459</v>
      </c>
      <c r="C20"/>
      <c r="D20" s="100" t="s">
        <v>609</v>
      </c>
      <c r="E20" s="118" t="s">
        <v>608</v>
      </c>
      <c r="F20" s="118">
        <v>10</v>
      </c>
      <c r="G20" s="101">
        <v>7.08</v>
      </c>
      <c r="H20" s="101">
        <v>8.5</v>
      </c>
      <c r="I20" s="102">
        <f t="shared" si="0"/>
        <v>70.8</v>
      </c>
      <c r="J20" s="102">
        <f t="shared" si="1"/>
        <v>85</v>
      </c>
      <c r="K20" s="94" t="s">
        <v>738</v>
      </c>
    </row>
    <row r="21" spans="1:11" s="94" customFormat="1" ht="80.25" customHeight="1" x14ac:dyDescent="0.2">
      <c r="A21" s="104" t="s">
        <v>458</v>
      </c>
      <c r="B21" s="98" t="s">
        <v>459</v>
      </c>
      <c r="C21"/>
      <c r="D21" s="100" t="s">
        <v>607</v>
      </c>
      <c r="E21" s="118" t="s">
        <v>606</v>
      </c>
      <c r="F21" s="118">
        <v>0</v>
      </c>
      <c r="G21" s="101">
        <v>9.33</v>
      </c>
      <c r="H21" s="101">
        <v>11.2</v>
      </c>
      <c r="I21" s="102">
        <f t="shared" si="0"/>
        <v>0</v>
      </c>
      <c r="J21" s="102">
        <f t="shared" si="1"/>
        <v>0</v>
      </c>
    </row>
    <row r="22" spans="1:11" s="94" customFormat="1" ht="80.25" customHeight="1" x14ac:dyDescent="0.2">
      <c r="A22" s="104" t="s">
        <v>458</v>
      </c>
      <c r="B22" s="103" t="s">
        <v>481</v>
      </c>
      <c r="C22" s="99"/>
      <c r="D22" s="100" t="s">
        <v>482</v>
      </c>
      <c r="E22" s="99" t="s">
        <v>483</v>
      </c>
      <c r="F22" s="99">
        <v>30</v>
      </c>
      <c r="G22" s="101">
        <v>3.25</v>
      </c>
      <c r="H22" s="101">
        <v>3.9</v>
      </c>
      <c r="I22" s="102">
        <f t="shared" si="0"/>
        <v>97.5</v>
      </c>
      <c r="J22" s="102">
        <f t="shared" si="1"/>
        <v>117</v>
      </c>
      <c r="K22" s="94" t="s">
        <v>738</v>
      </c>
    </row>
    <row r="23" spans="1:11" s="94" customFormat="1" ht="80.25" customHeight="1" x14ac:dyDescent="0.2">
      <c r="A23" s="104" t="s">
        <v>458</v>
      </c>
      <c r="B23" s="118" t="s">
        <v>605</v>
      </c>
      <c r="C23"/>
      <c r="D23" s="100" t="s">
        <v>604</v>
      </c>
      <c r="E23" s="99" t="s">
        <v>603</v>
      </c>
      <c r="F23" s="118">
        <v>0</v>
      </c>
      <c r="G23" s="101">
        <v>5.58</v>
      </c>
      <c r="H23" s="101">
        <v>6.7</v>
      </c>
      <c r="I23" s="102">
        <f t="shared" si="0"/>
        <v>0</v>
      </c>
      <c r="J23" s="102">
        <f t="shared" si="1"/>
        <v>0</v>
      </c>
    </row>
    <row r="24" spans="1:11" s="94" customFormat="1" ht="80.25" customHeight="1" x14ac:dyDescent="0.2">
      <c r="A24" s="104" t="s">
        <v>458</v>
      </c>
      <c r="B24" s="118" t="s">
        <v>433</v>
      </c>
      <c r="C24"/>
      <c r="D24" s="100" t="s">
        <v>602</v>
      </c>
      <c r="E24" s="99" t="s">
        <v>435</v>
      </c>
      <c r="F24" s="118">
        <v>0</v>
      </c>
      <c r="G24" s="101">
        <v>9.7100000000000009</v>
      </c>
      <c r="H24" s="101">
        <v>11.65</v>
      </c>
      <c r="I24" s="102">
        <f t="shared" si="0"/>
        <v>0</v>
      </c>
      <c r="J24" s="102">
        <f t="shared" si="1"/>
        <v>0</v>
      </c>
    </row>
    <row r="25" spans="1:11" s="94" customFormat="1" ht="80.25" customHeight="1" x14ac:dyDescent="0.2">
      <c r="A25" s="104" t="s">
        <v>458</v>
      </c>
      <c r="B25" s="106" t="s">
        <v>487</v>
      </c>
      <c r="C25" s="99"/>
      <c r="D25" s="100" t="s">
        <v>488</v>
      </c>
      <c r="E25" s="99" t="s">
        <v>489</v>
      </c>
      <c r="F25" s="99">
        <v>0</v>
      </c>
      <c r="G25" s="101">
        <v>53.33</v>
      </c>
      <c r="H25" s="101">
        <v>64</v>
      </c>
      <c r="I25" s="102">
        <f t="shared" si="0"/>
        <v>0</v>
      </c>
      <c r="J25" s="102">
        <f t="shared" si="1"/>
        <v>0</v>
      </c>
    </row>
    <row r="26" spans="1:11" s="94" customFormat="1" ht="80.25" customHeight="1" x14ac:dyDescent="0.2">
      <c r="A26" s="118"/>
      <c r="B26" s="118"/>
      <c r="C26"/>
      <c r="D26" s="100" t="s">
        <v>601</v>
      </c>
      <c r="E26" s="99" t="s">
        <v>600</v>
      </c>
      <c r="F26" s="118">
        <v>2</v>
      </c>
      <c r="G26" s="101">
        <v>103.33</v>
      </c>
      <c r="H26" s="101">
        <v>124</v>
      </c>
      <c r="I26" s="102">
        <f t="shared" si="0"/>
        <v>206.66</v>
      </c>
      <c r="J26" s="102">
        <f t="shared" si="1"/>
        <v>248</v>
      </c>
      <c r="K26" s="94" t="s">
        <v>738</v>
      </c>
    </row>
    <row r="27" spans="1:11" s="94" customFormat="1" ht="80.25" customHeight="1" x14ac:dyDescent="0.2">
      <c r="A27" s="118"/>
      <c r="B27" s="118"/>
      <c r="C27"/>
      <c r="D27" s="100" t="s">
        <v>599</v>
      </c>
      <c r="E27" s="99" t="s">
        <v>598</v>
      </c>
      <c r="F27" s="118">
        <v>2</v>
      </c>
      <c r="G27" s="101">
        <v>106.67</v>
      </c>
      <c r="H27" s="101">
        <v>128</v>
      </c>
      <c r="I27" s="102">
        <f t="shared" si="0"/>
        <v>213.34</v>
      </c>
      <c r="J27" s="102">
        <f t="shared" si="1"/>
        <v>256</v>
      </c>
      <c r="K27" s="94" t="s">
        <v>738</v>
      </c>
    </row>
    <row r="28" spans="1:11" s="94" customFormat="1" ht="80.25" customHeight="1" x14ac:dyDescent="0.2">
      <c r="A28" s="97" t="s">
        <v>395</v>
      </c>
      <c r="B28" s="98" t="s">
        <v>396</v>
      </c>
      <c r="C28" s="99"/>
      <c r="D28" s="100" t="s">
        <v>397</v>
      </c>
      <c r="E28" s="99" t="s">
        <v>398</v>
      </c>
      <c r="F28" s="99">
        <v>2</v>
      </c>
      <c r="G28" s="101">
        <v>13.29</v>
      </c>
      <c r="H28" s="101">
        <v>15.95</v>
      </c>
      <c r="I28" s="102">
        <f t="shared" si="0"/>
        <v>26.58</v>
      </c>
      <c r="J28" s="102">
        <f t="shared" si="1"/>
        <v>31.9</v>
      </c>
      <c r="K28" s="94" t="s">
        <v>738</v>
      </c>
    </row>
    <row r="29" spans="1:11" s="94" customFormat="1" ht="80.25" customHeight="1" x14ac:dyDescent="0.2">
      <c r="A29" s="97" t="s">
        <v>395</v>
      </c>
      <c r="B29" s="98" t="s">
        <v>401</v>
      </c>
      <c r="C29"/>
      <c r="D29" s="100" t="s">
        <v>597</v>
      </c>
      <c r="E29" s="103" t="s">
        <v>596</v>
      </c>
      <c r="F29" s="99">
        <v>0</v>
      </c>
      <c r="G29" s="101">
        <v>7.46</v>
      </c>
      <c r="H29" s="101">
        <v>8.9499999999999993</v>
      </c>
      <c r="I29" s="102">
        <f t="shared" si="0"/>
        <v>0</v>
      </c>
      <c r="J29" s="102">
        <f t="shared" si="1"/>
        <v>0</v>
      </c>
    </row>
    <row r="30" spans="1:11" s="94" customFormat="1" ht="80.25" customHeight="1" x14ac:dyDescent="0.2">
      <c r="A30" s="97" t="s">
        <v>395</v>
      </c>
      <c r="B30" s="98" t="s">
        <v>401</v>
      </c>
      <c r="C30"/>
      <c r="D30" s="100" t="s">
        <v>402</v>
      </c>
      <c r="E30" s="103" t="s">
        <v>403</v>
      </c>
      <c r="F30" s="99">
        <v>0</v>
      </c>
      <c r="G30" s="101">
        <v>13</v>
      </c>
      <c r="H30" s="101">
        <v>15.6</v>
      </c>
      <c r="I30" s="102">
        <f t="shared" si="0"/>
        <v>0</v>
      </c>
      <c r="J30" s="102">
        <f t="shared" si="1"/>
        <v>0</v>
      </c>
    </row>
    <row r="31" spans="1:11" s="94" customFormat="1" ht="80.25" customHeight="1" x14ac:dyDescent="0.2">
      <c r="A31" s="97" t="s">
        <v>395</v>
      </c>
      <c r="B31" s="98" t="s">
        <v>413</v>
      </c>
      <c r="C31" s="99"/>
      <c r="D31" s="100" t="s">
        <v>416</v>
      </c>
      <c r="E31" s="103" t="s">
        <v>417</v>
      </c>
      <c r="F31" s="99">
        <v>0</v>
      </c>
      <c r="G31" s="101">
        <v>2.5</v>
      </c>
      <c r="H31" s="101">
        <v>3</v>
      </c>
      <c r="I31" s="102">
        <f t="shared" si="0"/>
        <v>0</v>
      </c>
      <c r="J31" s="102">
        <f t="shared" si="1"/>
        <v>0</v>
      </c>
    </row>
    <row r="32" spans="1:11" s="94" customFormat="1" ht="80.25" customHeight="1" x14ac:dyDescent="0.2">
      <c r="A32" s="97" t="s">
        <v>395</v>
      </c>
      <c r="B32" s="98" t="s">
        <v>413</v>
      </c>
      <c r="C32" s="99"/>
      <c r="D32" s="100" t="s">
        <v>595</v>
      </c>
      <c r="E32" s="103" t="s">
        <v>594</v>
      </c>
      <c r="F32" s="99">
        <v>0</v>
      </c>
      <c r="G32" s="101">
        <v>3.25</v>
      </c>
      <c r="H32" s="101">
        <v>3.9</v>
      </c>
      <c r="I32" s="102">
        <f t="shared" si="0"/>
        <v>0</v>
      </c>
      <c r="J32" s="102">
        <f t="shared" si="1"/>
        <v>0</v>
      </c>
    </row>
    <row r="33" spans="1:11" s="94" customFormat="1" ht="80.25" customHeight="1" x14ac:dyDescent="0.2">
      <c r="A33" s="97" t="s">
        <v>395</v>
      </c>
      <c r="B33" s="98" t="s">
        <v>410</v>
      </c>
      <c r="C33"/>
      <c r="D33" s="100" t="s">
        <v>411</v>
      </c>
      <c r="E33" s="99" t="s">
        <v>412</v>
      </c>
      <c r="F33" s="99">
        <v>0</v>
      </c>
      <c r="G33" s="101">
        <v>10</v>
      </c>
      <c r="H33" s="101">
        <v>12</v>
      </c>
      <c r="I33" s="102">
        <f t="shared" si="0"/>
        <v>0</v>
      </c>
      <c r="J33" s="102">
        <f t="shared" si="1"/>
        <v>0</v>
      </c>
    </row>
    <row r="34" spans="1:11" s="94" customFormat="1" ht="80.25" customHeight="1" x14ac:dyDescent="0.2">
      <c r="A34" s="104" t="s">
        <v>429</v>
      </c>
      <c r="B34" s="98" t="s">
        <v>430</v>
      </c>
      <c r="C34" s="99"/>
      <c r="D34" s="100" t="s">
        <v>431</v>
      </c>
      <c r="E34" s="103" t="s">
        <v>432</v>
      </c>
      <c r="F34" s="99">
        <v>30</v>
      </c>
      <c r="G34" s="101">
        <v>3.96</v>
      </c>
      <c r="H34" s="101">
        <v>4.75</v>
      </c>
      <c r="I34" s="102">
        <f t="shared" si="0"/>
        <v>118.8</v>
      </c>
      <c r="J34" s="102">
        <f t="shared" si="1"/>
        <v>142.5</v>
      </c>
      <c r="K34" s="94" t="s">
        <v>738</v>
      </c>
    </row>
    <row r="35" spans="1:11" s="99" customFormat="1" ht="80.25" customHeight="1" x14ac:dyDescent="0.2">
      <c r="A35" s="104" t="s">
        <v>429</v>
      </c>
      <c r="B35" s="98" t="s">
        <v>433</v>
      </c>
      <c r="D35" s="100" t="s">
        <v>434</v>
      </c>
      <c r="E35" s="99" t="s">
        <v>435</v>
      </c>
      <c r="F35" s="99">
        <v>0</v>
      </c>
      <c r="G35" s="101">
        <v>9.7100000000000009</v>
      </c>
      <c r="H35" s="101">
        <v>11.65</v>
      </c>
      <c r="I35" s="102">
        <f t="shared" si="0"/>
        <v>0</v>
      </c>
      <c r="J35" s="102">
        <f t="shared" si="1"/>
        <v>0</v>
      </c>
    </row>
    <row r="36" spans="1:11" s="99" customFormat="1" ht="80.25" customHeight="1" x14ac:dyDescent="0.2">
      <c r="A36" s="104" t="s">
        <v>450</v>
      </c>
      <c r="B36" s="98" t="s">
        <v>589</v>
      </c>
      <c r="C36"/>
      <c r="D36" s="100" t="s">
        <v>593</v>
      </c>
      <c r="E36" s="99" t="s">
        <v>592</v>
      </c>
      <c r="F36" s="99">
        <v>0</v>
      </c>
      <c r="G36" s="101">
        <v>132.5</v>
      </c>
      <c r="H36" s="101">
        <v>159</v>
      </c>
      <c r="I36" s="102">
        <f t="shared" ref="I36:I63" si="2">F36*G36</f>
        <v>0</v>
      </c>
      <c r="J36" s="102">
        <f t="shared" ref="J36:J63" si="3">F36*H36</f>
        <v>0</v>
      </c>
    </row>
    <row r="37" spans="1:11" s="99" customFormat="1" ht="80.25" customHeight="1" x14ac:dyDescent="0.2">
      <c r="A37" s="104" t="s">
        <v>450</v>
      </c>
      <c r="B37" s="98" t="s">
        <v>589</v>
      </c>
      <c r="C37"/>
      <c r="D37" s="100" t="s">
        <v>591</v>
      </c>
      <c r="E37" s="99" t="s">
        <v>590</v>
      </c>
      <c r="F37" s="99">
        <v>0</v>
      </c>
      <c r="G37" s="101">
        <v>10</v>
      </c>
      <c r="H37" s="101">
        <v>12</v>
      </c>
      <c r="I37" s="102">
        <f t="shared" si="2"/>
        <v>0</v>
      </c>
      <c r="J37" s="102">
        <f t="shared" si="3"/>
        <v>0</v>
      </c>
    </row>
    <row r="38" spans="1:11" s="99" customFormat="1" ht="80.25" customHeight="1" x14ac:dyDescent="0.2">
      <c r="A38" s="104" t="s">
        <v>450</v>
      </c>
      <c r="B38" s="98" t="s">
        <v>589</v>
      </c>
      <c r="C38"/>
      <c r="D38" s="100" t="s">
        <v>588</v>
      </c>
      <c r="E38" s="99" t="s">
        <v>587</v>
      </c>
      <c r="F38" s="94">
        <v>0</v>
      </c>
      <c r="G38" s="101">
        <v>3.25</v>
      </c>
      <c r="H38" s="101">
        <v>3.9</v>
      </c>
      <c r="I38" s="102">
        <f t="shared" si="2"/>
        <v>0</v>
      </c>
      <c r="J38" s="102">
        <f t="shared" si="3"/>
        <v>0</v>
      </c>
    </row>
    <row r="39" spans="1:11" s="99" customFormat="1" ht="80.25" customHeight="1" x14ac:dyDescent="0.2">
      <c r="A39" s="104" t="s">
        <v>450</v>
      </c>
      <c r="B39" s="106" t="s">
        <v>455</v>
      </c>
      <c r="D39" s="100" t="s">
        <v>456</v>
      </c>
      <c r="E39" s="99" t="s">
        <v>457</v>
      </c>
      <c r="F39" s="99">
        <v>0</v>
      </c>
      <c r="G39" s="101">
        <v>7.5</v>
      </c>
      <c r="H39" s="101">
        <v>9</v>
      </c>
      <c r="I39" s="102">
        <f t="shared" si="2"/>
        <v>0</v>
      </c>
      <c r="J39" s="102">
        <f t="shared" si="3"/>
        <v>0</v>
      </c>
    </row>
    <row r="40" spans="1:11" s="99" customFormat="1" ht="80.25" customHeight="1" x14ac:dyDescent="0.2">
      <c r="A40" s="105" t="s">
        <v>446</v>
      </c>
      <c r="B40" s="103" t="s">
        <v>447</v>
      </c>
      <c r="D40" s="100" t="s">
        <v>448</v>
      </c>
      <c r="E40" s="99" t="s">
        <v>449</v>
      </c>
      <c r="F40" s="99">
        <v>1</v>
      </c>
      <c r="G40" s="101">
        <v>15.67</v>
      </c>
      <c r="H40" s="101">
        <v>18.8</v>
      </c>
      <c r="I40" s="102">
        <f t="shared" si="2"/>
        <v>15.67</v>
      </c>
      <c r="J40" s="102">
        <f t="shared" si="3"/>
        <v>18.8</v>
      </c>
      <c r="K40" s="99" t="s">
        <v>738</v>
      </c>
    </row>
    <row r="41" spans="1:11" s="99" customFormat="1" ht="80.25" customHeight="1" x14ac:dyDescent="0.2">
      <c r="A41" s="105" t="s">
        <v>436</v>
      </c>
      <c r="B41" s="106" t="s">
        <v>437</v>
      </c>
      <c r="D41" s="100" t="s">
        <v>438</v>
      </c>
      <c r="E41" s="99" t="s">
        <v>439</v>
      </c>
      <c r="F41" s="99">
        <v>2</v>
      </c>
      <c r="G41" s="101">
        <v>9.17</v>
      </c>
      <c r="H41" s="101">
        <v>11</v>
      </c>
      <c r="I41" s="102">
        <f t="shared" si="2"/>
        <v>18.34</v>
      </c>
      <c r="J41" s="102">
        <f t="shared" si="3"/>
        <v>22</v>
      </c>
      <c r="K41" s="99" t="s">
        <v>738</v>
      </c>
    </row>
    <row r="42" spans="1:11" s="99" customFormat="1" ht="80.25" customHeight="1" x14ac:dyDescent="0.2">
      <c r="A42" s="105" t="s">
        <v>436</v>
      </c>
      <c r="B42" s="99" t="s">
        <v>440</v>
      </c>
      <c r="D42" s="100" t="s">
        <v>586</v>
      </c>
      <c r="E42" s="99" t="s">
        <v>585</v>
      </c>
      <c r="F42" s="99">
        <v>1</v>
      </c>
      <c r="G42" s="101">
        <v>108.29</v>
      </c>
      <c r="H42" s="101">
        <v>129.94999999999999</v>
      </c>
      <c r="I42" s="102">
        <f t="shared" si="2"/>
        <v>108.29</v>
      </c>
      <c r="J42" s="102">
        <f t="shared" si="3"/>
        <v>129.94999999999999</v>
      </c>
      <c r="K42" s="99" t="s">
        <v>738</v>
      </c>
    </row>
    <row r="43" spans="1:11" s="99" customFormat="1" ht="80.25" customHeight="1" x14ac:dyDescent="0.2">
      <c r="A43" s="104" t="s">
        <v>496</v>
      </c>
      <c r="B43" s="103" t="s">
        <v>522</v>
      </c>
      <c r="D43" s="100" t="s">
        <v>584</v>
      </c>
      <c r="E43" s="99" t="s">
        <v>583</v>
      </c>
      <c r="F43" s="99">
        <v>10</v>
      </c>
      <c r="G43" s="101">
        <v>116.67</v>
      </c>
      <c r="H43" s="101">
        <v>141.58000000000001</v>
      </c>
      <c r="I43" s="102">
        <f t="shared" si="2"/>
        <v>1166.7</v>
      </c>
      <c r="J43" s="102">
        <f t="shared" si="3"/>
        <v>1415.8000000000002</v>
      </c>
      <c r="K43" s="99" t="s">
        <v>738</v>
      </c>
    </row>
    <row r="44" spans="1:11" s="99" customFormat="1" ht="80.25" customHeight="1" x14ac:dyDescent="0.2">
      <c r="A44" s="104" t="s">
        <v>496</v>
      </c>
      <c r="B44" s="103" t="s">
        <v>522</v>
      </c>
      <c r="D44" s="100" t="s">
        <v>582</v>
      </c>
      <c r="E44" s="99" t="s">
        <v>581</v>
      </c>
      <c r="F44" s="99">
        <v>0</v>
      </c>
      <c r="G44" s="99">
        <v>169.17</v>
      </c>
      <c r="H44" s="99">
        <v>203</v>
      </c>
      <c r="I44" s="102">
        <f t="shared" si="2"/>
        <v>0</v>
      </c>
      <c r="J44" s="102">
        <f t="shared" si="3"/>
        <v>0</v>
      </c>
    </row>
    <row r="45" spans="1:11" s="99" customFormat="1" ht="80.25" customHeight="1" x14ac:dyDescent="0.2">
      <c r="A45" s="104" t="s">
        <v>496</v>
      </c>
      <c r="B45" s="103" t="s">
        <v>522</v>
      </c>
      <c r="C45"/>
      <c r="D45" s="100" t="s">
        <v>580</v>
      </c>
      <c r="E45" s="99" t="s">
        <v>579</v>
      </c>
      <c r="F45" s="99">
        <v>2</v>
      </c>
      <c r="G45" s="101">
        <v>420.83</v>
      </c>
      <c r="H45" s="101">
        <v>505</v>
      </c>
      <c r="I45" s="102">
        <f t="shared" si="2"/>
        <v>841.66</v>
      </c>
      <c r="J45" s="102">
        <f t="shared" si="3"/>
        <v>1010</v>
      </c>
      <c r="K45" s="99" t="s">
        <v>738</v>
      </c>
    </row>
    <row r="46" spans="1:11" s="99" customFormat="1" ht="80.25" customHeight="1" x14ac:dyDescent="0.2">
      <c r="A46" s="104" t="s">
        <v>496</v>
      </c>
      <c r="B46" s="103" t="s">
        <v>556</v>
      </c>
      <c r="C46"/>
      <c r="D46" s="100" t="s">
        <v>578</v>
      </c>
      <c r="E46" s="99" t="s">
        <v>577</v>
      </c>
      <c r="F46" s="99">
        <v>0</v>
      </c>
      <c r="G46" s="101">
        <v>495.83</v>
      </c>
      <c r="H46" s="101">
        <v>595</v>
      </c>
      <c r="I46" s="102">
        <f t="shared" si="2"/>
        <v>0</v>
      </c>
      <c r="J46" s="102">
        <f t="shared" si="3"/>
        <v>0</v>
      </c>
    </row>
    <row r="47" spans="1:11" s="99" customFormat="1" ht="80.25" customHeight="1" x14ac:dyDescent="0.2">
      <c r="A47" s="104" t="s">
        <v>496</v>
      </c>
      <c r="B47" s="103" t="s">
        <v>556</v>
      </c>
      <c r="C47"/>
      <c r="D47" s="100" t="s">
        <v>576</v>
      </c>
      <c r="E47" s="99" t="s">
        <v>575</v>
      </c>
      <c r="F47" s="99">
        <v>0</v>
      </c>
      <c r="G47" s="101">
        <v>510.83</v>
      </c>
      <c r="H47" s="101">
        <v>613</v>
      </c>
      <c r="I47" s="102">
        <f t="shared" si="2"/>
        <v>0</v>
      </c>
      <c r="J47" s="102">
        <f t="shared" si="3"/>
        <v>0</v>
      </c>
    </row>
    <row r="48" spans="1:11" s="99" customFormat="1" ht="80.25" customHeight="1" x14ac:dyDescent="0.2">
      <c r="A48" s="104" t="s">
        <v>450</v>
      </c>
      <c r="B48" s="103" t="s">
        <v>451</v>
      </c>
      <c r="C48"/>
      <c r="D48" s="100" t="s">
        <v>574</v>
      </c>
      <c r="E48" s="99" t="s">
        <v>573</v>
      </c>
      <c r="F48" s="99">
        <v>2</v>
      </c>
      <c r="G48" s="101">
        <v>99.17</v>
      </c>
      <c r="H48" s="101">
        <v>119</v>
      </c>
      <c r="I48" s="102">
        <f t="shared" si="2"/>
        <v>198.34</v>
      </c>
      <c r="J48" s="102">
        <f t="shared" si="3"/>
        <v>238</v>
      </c>
      <c r="K48" s="99" t="s">
        <v>738</v>
      </c>
    </row>
    <row r="49" spans="1:11" s="99" customFormat="1" ht="80.25" customHeight="1" x14ac:dyDescent="0.2">
      <c r="A49" s="104" t="s">
        <v>450</v>
      </c>
      <c r="B49" s="103" t="s">
        <v>451</v>
      </c>
      <c r="C49"/>
      <c r="D49" s="100" t="s">
        <v>572</v>
      </c>
      <c r="E49" s="99" t="s">
        <v>571</v>
      </c>
      <c r="F49" s="99">
        <v>0</v>
      </c>
      <c r="G49" s="101">
        <v>304.17</v>
      </c>
      <c r="H49" s="101">
        <v>365</v>
      </c>
      <c r="I49" s="102">
        <f t="shared" si="2"/>
        <v>0</v>
      </c>
      <c r="J49" s="102">
        <f t="shared" si="3"/>
        <v>0</v>
      </c>
    </row>
    <row r="50" spans="1:11" s="99" customFormat="1" ht="80.25" customHeight="1" x14ac:dyDescent="0.2">
      <c r="A50" s="104" t="s">
        <v>450</v>
      </c>
      <c r="B50" s="103" t="s">
        <v>451</v>
      </c>
      <c r="C50"/>
      <c r="D50" s="100" t="s">
        <v>570</v>
      </c>
      <c r="E50" s="99" t="s">
        <v>569</v>
      </c>
      <c r="F50" s="99">
        <v>0</v>
      </c>
      <c r="G50" s="101">
        <v>481.67</v>
      </c>
      <c r="H50" s="101">
        <v>578</v>
      </c>
      <c r="I50" s="102">
        <f t="shared" si="2"/>
        <v>0</v>
      </c>
      <c r="J50" s="102">
        <f t="shared" si="3"/>
        <v>0</v>
      </c>
    </row>
    <row r="51" spans="1:11" s="99" customFormat="1" ht="80.25" customHeight="1" x14ac:dyDescent="0.2">
      <c r="A51" s="104" t="s">
        <v>450</v>
      </c>
      <c r="B51" s="103" t="s">
        <v>451</v>
      </c>
      <c r="C51"/>
      <c r="D51" s="100" t="s">
        <v>568</v>
      </c>
      <c r="E51" s="99" t="s">
        <v>567</v>
      </c>
      <c r="F51" s="99">
        <v>0</v>
      </c>
      <c r="G51" s="101">
        <v>204.17</v>
      </c>
      <c r="H51" s="101">
        <v>245</v>
      </c>
      <c r="I51" s="102">
        <f t="shared" si="2"/>
        <v>0</v>
      </c>
      <c r="J51" s="102">
        <f t="shared" si="3"/>
        <v>0</v>
      </c>
    </row>
    <row r="52" spans="1:11" s="99" customFormat="1" ht="80.25" customHeight="1" x14ac:dyDescent="0.2">
      <c r="A52" s="104" t="s">
        <v>496</v>
      </c>
      <c r="B52" s="103" t="s">
        <v>509</v>
      </c>
      <c r="D52" s="100" t="s">
        <v>512</v>
      </c>
      <c r="E52" s="99" t="s">
        <v>513</v>
      </c>
      <c r="F52" s="99">
        <v>0</v>
      </c>
      <c r="G52" s="101">
        <v>277</v>
      </c>
      <c r="H52" s="101">
        <v>332.4</v>
      </c>
      <c r="I52" s="102">
        <f t="shared" si="2"/>
        <v>0</v>
      </c>
      <c r="J52" s="102">
        <f t="shared" si="3"/>
        <v>0</v>
      </c>
    </row>
    <row r="53" spans="1:11" s="99" customFormat="1" ht="80.25" customHeight="1" x14ac:dyDescent="0.2">
      <c r="A53" s="104" t="s">
        <v>496</v>
      </c>
      <c r="B53" s="103" t="s">
        <v>522</v>
      </c>
      <c r="D53" s="100" t="s">
        <v>523</v>
      </c>
      <c r="E53" s="99" t="s">
        <v>524</v>
      </c>
      <c r="F53" s="99">
        <v>0</v>
      </c>
      <c r="G53" s="101">
        <v>80.75</v>
      </c>
      <c r="H53" s="101">
        <v>96.9</v>
      </c>
      <c r="I53" s="102">
        <f t="shared" si="2"/>
        <v>0</v>
      </c>
      <c r="J53" s="102">
        <f t="shared" si="3"/>
        <v>0</v>
      </c>
    </row>
    <row r="54" spans="1:11" s="99" customFormat="1" ht="80.25" customHeight="1" x14ac:dyDescent="0.2">
      <c r="A54" s="104" t="s">
        <v>496</v>
      </c>
      <c r="B54" s="103" t="s">
        <v>522</v>
      </c>
      <c r="C54"/>
      <c r="D54" s="100" t="s">
        <v>566</v>
      </c>
      <c r="E54" s="99" t="s">
        <v>565</v>
      </c>
      <c r="F54" s="99">
        <v>0</v>
      </c>
      <c r="G54" s="101">
        <v>114.17</v>
      </c>
      <c r="H54" s="101">
        <v>137</v>
      </c>
      <c r="I54" s="102">
        <f t="shared" si="2"/>
        <v>0</v>
      </c>
      <c r="J54" s="102">
        <f t="shared" si="3"/>
        <v>0</v>
      </c>
    </row>
    <row r="55" spans="1:11" s="99" customFormat="1" ht="80.25" customHeight="1" x14ac:dyDescent="0.2">
      <c r="A55" s="104" t="s">
        <v>496</v>
      </c>
      <c r="B55" s="103" t="s">
        <v>556</v>
      </c>
      <c r="D55" s="100" t="s">
        <v>564</v>
      </c>
      <c r="E55" s="99" t="s">
        <v>563</v>
      </c>
      <c r="F55" s="99">
        <v>1</v>
      </c>
      <c r="G55" s="99">
        <v>324.17</v>
      </c>
      <c r="H55" s="99">
        <v>389</v>
      </c>
      <c r="I55" s="102">
        <f t="shared" si="2"/>
        <v>324.17</v>
      </c>
      <c r="J55" s="102">
        <f t="shared" si="3"/>
        <v>389</v>
      </c>
      <c r="K55" s="99" t="s">
        <v>738</v>
      </c>
    </row>
    <row r="56" spans="1:11" s="99" customFormat="1" ht="80.25" customHeight="1" x14ac:dyDescent="0.2">
      <c r="A56" s="104" t="s">
        <v>496</v>
      </c>
      <c r="B56" s="103" t="s">
        <v>556</v>
      </c>
      <c r="D56" s="100" t="s">
        <v>560</v>
      </c>
      <c r="E56" s="99" t="s">
        <v>562</v>
      </c>
      <c r="F56" s="99">
        <v>0</v>
      </c>
      <c r="G56" s="101">
        <v>812.5</v>
      </c>
      <c r="H56" s="101">
        <v>975</v>
      </c>
      <c r="I56" s="102">
        <f t="shared" si="2"/>
        <v>0</v>
      </c>
      <c r="J56" s="102">
        <f t="shared" si="3"/>
        <v>0</v>
      </c>
    </row>
    <row r="57" spans="1:11" s="99" customFormat="1" ht="80.25" customHeight="1" x14ac:dyDescent="0.2">
      <c r="A57" s="104" t="s">
        <v>496</v>
      </c>
      <c r="B57" s="103" t="s">
        <v>556</v>
      </c>
      <c r="D57" s="100" t="s">
        <v>560</v>
      </c>
      <c r="E57" s="99" t="s">
        <v>561</v>
      </c>
      <c r="F57" s="99">
        <v>0</v>
      </c>
      <c r="G57" s="101">
        <v>812.5</v>
      </c>
      <c r="H57" s="101">
        <v>975</v>
      </c>
      <c r="I57" s="102">
        <f t="shared" si="2"/>
        <v>0</v>
      </c>
      <c r="J57" s="102">
        <f t="shared" si="3"/>
        <v>0</v>
      </c>
    </row>
    <row r="58" spans="1:11" s="99" customFormat="1" ht="80.25" customHeight="1" x14ac:dyDescent="0.2">
      <c r="A58" s="104" t="s">
        <v>496</v>
      </c>
      <c r="B58" s="103" t="s">
        <v>556</v>
      </c>
      <c r="D58" s="100" t="s">
        <v>560</v>
      </c>
      <c r="E58" s="99" t="s">
        <v>559</v>
      </c>
      <c r="F58" s="99">
        <v>0</v>
      </c>
      <c r="G58" s="101">
        <v>812.5</v>
      </c>
      <c r="H58" s="101">
        <v>975</v>
      </c>
      <c r="I58" s="102">
        <f t="shared" si="2"/>
        <v>0</v>
      </c>
      <c r="J58" s="102">
        <f t="shared" si="3"/>
        <v>0</v>
      </c>
    </row>
    <row r="59" spans="1:11" s="99" customFormat="1" ht="80.25" customHeight="1" x14ac:dyDescent="0.2">
      <c r="A59" s="104" t="s">
        <v>496</v>
      </c>
      <c r="B59" s="103" t="s">
        <v>509</v>
      </c>
      <c r="D59" s="100" t="s">
        <v>514</v>
      </c>
      <c r="E59" s="99" t="s">
        <v>515</v>
      </c>
      <c r="F59" s="99">
        <v>0</v>
      </c>
      <c r="G59" s="101">
        <v>293</v>
      </c>
      <c r="H59" s="101">
        <v>351.6</v>
      </c>
      <c r="I59" s="102">
        <f t="shared" si="2"/>
        <v>0</v>
      </c>
      <c r="J59" s="102">
        <f t="shared" si="3"/>
        <v>0</v>
      </c>
    </row>
    <row r="60" spans="1:11" s="99" customFormat="1" ht="80.25" customHeight="1" x14ac:dyDescent="0.2">
      <c r="A60" s="104" t="s">
        <v>496</v>
      </c>
      <c r="B60" s="103" t="s">
        <v>509</v>
      </c>
      <c r="D60" s="100" t="s">
        <v>516</v>
      </c>
      <c r="E60" s="99" t="s">
        <v>517</v>
      </c>
      <c r="F60" s="99">
        <v>0</v>
      </c>
      <c r="G60" s="101">
        <v>169</v>
      </c>
      <c r="H60" s="101">
        <v>202.8</v>
      </c>
      <c r="I60" s="102">
        <f t="shared" si="2"/>
        <v>0</v>
      </c>
      <c r="J60" s="102">
        <f t="shared" si="3"/>
        <v>0</v>
      </c>
    </row>
    <row r="61" spans="1:11" s="99" customFormat="1" ht="80.25" customHeight="1" x14ac:dyDescent="0.2">
      <c r="A61" s="104" t="s">
        <v>496</v>
      </c>
      <c r="B61" s="103" t="s">
        <v>509</v>
      </c>
      <c r="D61" s="100" t="s">
        <v>518</v>
      </c>
      <c r="E61" s="99" t="s">
        <v>519</v>
      </c>
      <c r="F61" s="99">
        <v>0</v>
      </c>
      <c r="G61" s="101">
        <v>192</v>
      </c>
      <c r="H61" s="101">
        <v>230.4</v>
      </c>
      <c r="I61" s="102">
        <f t="shared" si="2"/>
        <v>0</v>
      </c>
      <c r="J61" s="102">
        <f t="shared" si="3"/>
        <v>0</v>
      </c>
    </row>
    <row r="62" spans="1:11" s="99" customFormat="1" ht="80.25" customHeight="1" x14ac:dyDescent="0.2">
      <c r="A62" s="104" t="s">
        <v>496</v>
      </c>
      <c r="B62" s="103" t="s">
        <v>556</v>
      </c>
      <c r="C62"/>
      <c r="D62" s="100" t="s">
        <v>558</v>
      </c>
      <c r="E62" s="99" t="s">
        <v>557</v>
      </c>
      <c r="F62" s="99">
        <v>0</v>
      </c>
      <c r="G62" s="101">
        <v>458.33</v>
      </c>
      <c r="H62" s="101">
        <v>550</v>
      </c>
      <c r="I62" s="102">
        <f t="shared" si="2"/>
        <v>0</v>
      </c>
      <c r="J62" s="102">
        <f t="shared" si="3"/>
        <v>0</v>
      </c>
    </row>
    <row r="63" spans="1:11" s="99" customFormat="1" ht="80.25" customHeight="1" x14ac:dyDescent="0.2">
      <c r="A63" s="104" t="s">
        <v>496</v>
      </c>
      <c r="B63" s="103" t="s">
        <v>556</v>
      </c>
      <c r="C63"/>
      <c r="D63" s="100" t="s">
        <v>555</v>
      </c>
      <c r="E63" s="99" t="s">
        <v>554</v>
      </c>
      <c r="F63" s="99">
        <v>0</v>
      </c>
      <c r="G63" s="101">
        <v>327</v>
      </c>
      <c r="H63" s="101">
        <v>392.4</v>
      </c>
      <c r="I63" s="102">
        <f t="shared" si="2"/>
        <v>0</v>
      </c>
      <c r="J63" s="102">
        <f t="shared" si="3"/>
        <v>0</v>
      </c>
    </row>
    <row r="64" spans="1:11" s="99" customFormat="1" ht="80.25" customHeight="1" x14ac:dyDescent="0.2">
      <c r="A64" s="104"/>
      <c r="B64" s="103"/>
      <c r="D64" s="100"/>
      <c r="G64" s="101"/>
      <c r="H64" s="117" t="s">
        <v>24</v>
      </c>
      <c r="I64" s="116">
        <f>SUM(I4:I63)</f>
        <v>3801.53</v>
      </c>
      <c r="J64" s="116">
        <f>SUM(J4:J63)</f>
        <v>4577.4500000000007</v>
      </c>
    </row>
    <row r="65" spans="1:10" s="99" customFormat="1" ht="80.25" customHeight="1" x14ac:dyDescent="0.2">
      <c r="A65"/>
      <c r="B65"/>
      <c r="C65"/>
      <c r="D65"/>
      <c r="E65"/>
      <c r="F65"/>
      <c r="G65"/>
      <c r="H65"/>
      <c r="I65"/>
      <c r="J65"/>
    </row>
    <row r="66" spans="1:10" s="99" customFormat="1" ht="80.25" customHeight="1" x14ac:dyDescent="0.2">
      <c r="A66"/>
      <c r="B66"/>
      <c r="C66"/>
      <c r="D66"/>
      <c r="E66"/>
      <c r="F66"/>
      <c r="G66"/>
      <c r="H66"/>
      <c r="I66"/>
      <c r="J66"/>
    </row>
    <row r="67" spans="1:10" s="99" customFormat="1" ht="80.25" customHeight="1" x14ac:dyDescent="0.2">
      <c r="A67"/>
      <c r="B67"/>
      <c r="C67"/>
      <c r="D67"/>
      <c r="E67"/>
      <c r="F67"/>
      <c r="G67"/>
      <c r="H67"/>
      <c r="I67"/>
      <c r="J67"/>
    </row>
    <row r="68" spans="1:10" s="99" customFormat="1" ht="80.25" customHeight="1" x14ac:dyDescent="0.2">
      <c r="A68"/>
      <c r="B68"/>
      <c r="C68"/>
      <c r="D68"/>
      <c r="E68"/>
      <c r="F68"/>
      <c r="G68"/>
      <c r="H68"/>
      <c r="I68"/>
      <c r="J68"/>
    </row>
    <row r="69" spans="1:10" ht="80.25" customHeight="1" x14ac:dyDescent="0.2"/>
    <row r="70" spans="1:10" ht="80.25" customHeight="1" x14ac:dyDescent="0.2"/>
    <row r="71" spans="1:10" ht="80.25" customHeight="1" x14ac:dyDescent="0.2"/>
    <row r="72" spans="1:10" ht="80.25" customHeight="1" x14ac:dyDescent="0.2"/>
    <row r="73" spans="1:10" ht="80.25" customHeight="1" x14ac:dyDescent="0.2"/>
    <row r="74" spans="1:10" ht="80.25" customHeight="1" x14ac:dyDescent="0.2"/>
    <row r="75" spans="1:10" ht="80.25" customHeight="1" x14ac:dyDescent="0.2"/>
    <row r="76" spans="1:10" ht="80.25" customHeight="1" x14ac:dyDescent="0.2"/>
    <row r="77" spans="1:10" ht="80.25" customHeight="1" x14ac:dyDescent="0.2"/>
    <row r="78" spans="1:10" ht="80.25" customHeight="1" x14ac:dyDescent="0.2"/>
    <row r="79" spans="1:10" ht="80.25" customHeight="1" x14ac:dyDescent="0.2"/>
    <row r="80" spans="1:10" ht="80.25" customHeight="1" x14ac:dyDescent="0.2"/>
    <row r="81" ht="80.25" customHeight="1" x14ac:dyDescent="0.2"/>
    <row r="82" ht="80.25" customHeight="1" x14ac:dyDescent="0.2"/>
    <row r="83" ht="80.25" customHeight="1" x14ac:dyDescent="0.2"/>
    <row r="84" ht="80.25" customHeight="1" x14ac:dyDescent="0.2"/>
    <row r="85" ht="80.25" customHeight="1" x14ac:dyDescent="0.2"/>
    <row r="86" ht="80.25" customHeight="1" x14ac:dyDescent="0.2"/>
    <row r="87" ht="80.25" customHeight="1" x14ac:dyDescent="0.2"/>
    <row r="88" ht="80.25" customHeight="1" x14ac:dyDescent="0.2"/>
    <row r="89" ht="80.25" customHeight="1" x14ac:dyDescent="0.2"/>
    <row r="90" ht="80.25" customHeight="1" x14ac:dyDescent="0.2"/>
    <row r="91" ht="80.25" customHeight="1" x14ac:dyDescent="0.2"/>
    <row r="92" ht="18" customHeight="1" x14ac:dyDescent="0.2"/>
    <row r="93" ht="80.25" customHeight="1" x14ac:dyDescent="0.2"/>
  </sheetData>
  <mergeCells count="2">
    <mergeCell ref="A2:G2"/>
    <mergeCell ref="A1:J1"/>
  </mergeCells>
  <pageMargins left="0.25" right="0.25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"/>
  <sheetViews>
    <sheetView zoomScalePageLayoutView="110" workbookViewId="0">
      <pane ySplit="3" topLeftCell="A4" activePane="bottomLeft" state="frozen"/>
      <selection pane="bottomLeft" activeCell="O23" sqref="O23"/>
    </sheetView>
  </sheetViews>
  <sheetFormatPr baseColWidth="10" defaultRowHeight="15" x14ac:dyDescent="0.2"/>
  <cols>
    <col min="1" max="2" width="12.5" customWidth="1"/>
    <col min="3" max="3" width="23.33203125" customWidth="1"/>
    <col min="4" max="4" width="32.6640625" customWidth="1"/>
    <col min="5" max="5" width="12.1640625" customWidth="1"/>
    <col min="6" max="6" width="6.83203125" customWidth="1"/>
    <col min="7" max="8" width="9.33203125" customWidth="1"/>
    <col min="9" max="9" width="11.83203125" customWidth="1"/>
    <col min="10" max="10" width="9.33203125" customWidth="1"/>
  </cols>
  <sheetData>
    <row r="1" spans="1:11" ht="40" customHeight="1" x14ac:dyDescent="0.2">
      <c r="A1" s="240" t="s">
        <v>721</v>
      </c>
      <c r="B1" s="241"/>
      <c r="C1" s="241"/>
      <c r="D1" s="241"/>
      <c r="E1" s="241"/>
      <c r="F1" s="241"/>
      <c r="G1" s="241"/>
      <c r="H1" s="241"/>
      <c r="I1" s="241"/>
      <c r="J1" s="242"/>
    </row>
    <row r="2" spans="1:11" s="94" customFormat="1" ht="35" customHeight="1" x14ac:dyDescent="0.2">
      <c r="A2" s="238" t="s">
        <v>661</v>
      </c>
      <c r="B2" s="239"/>
      <c r="C2" s="239"/>
      <c r="D2" s="239"/>
      <c r="E2" s="239"/>
      <c r="F2" s="239"/>
      <c r="G2" s="239"/>
      <c r="H2" s="127" t="s">
        <v>384</v>
      </c>
      <c r="I2" s="126">
        <f>I25</f>
        <v>956.43000000000018</v>
      </c>
      <c r="J2" s="125"/>
    </row>
    <row r="3" spans="1:11" s="96" customFormat="1" ht="38" x14ac:dyDescent="0.2">
      <c r="A3" s="124" t="s">
        <v>385</v>
      </c>
      <c r="B3" s="124" t="s">
        <v>386</v>
      </c>
      <c r="C3" s="124" t="s">
        <v>387</v>
      </c>
      <c r="D3" s="124" t="s">
        <v>388</v>
      </c>
      <c r="E3" s="124" t="s">
        <v>389</v>
      </c>
      <c r="F3" s="124" t="s">
        <v>390</v>
      </c>
      <c r="G3" s="124" t="s">
        <v>391</v>
      </c>
      <c r="H3" s="124" t="s">
        <v>392</v>
      </c>
      <c r="I3" s="124" t="s">
        <v>393</v>
      </c>
      <c r="J3" s="124" t="s">
        <v>394</v>
      </c>
    </row>
    <row r="4" spans="1:11" s="94" customFormat="1" ht="80.25" customHeight="1" x14ac:dyDescent="0.2">
      <c r="A4" s="104" t="s">
        <v>458</v>
      </c>
      <c r="B4" s="98" t="s">
        <v>459</v>
      </c>
      <c r="C4"/>
      <c r="D4" s="100" t="s">
        <v>660</v>
      </c>
      <c r="E4" s="118" t="s">
        <v>639</v>
      </c>
      <c r="F4" s="118">
        <v>4</v>
      </c>
      <c r="G4" s="118">
        <v>6.67</v>
      </c>
      <c r="H4" s="118">
        <v>10.58</v>
      </c>
      <c r="I4" s="102">
        <f t="shared" ref="I4:I24" si="0">F4*G4</f>
        <v>26.68</v>
      </c>
      <c r="J4" s="102">
        <f t="shared" ref="J4:J24" si="1">F4*H4</f>
        <v>42.32</v>
      </c>
      <c r="K4" s="94" t="s">
        <v>738</v>
      </c>
    </row>
    <row r="5" spans="1:11" s="94" customFormat="1" ht="80.25" customHeight="1" x14ac:dyDescent="0.2">
      <c r="A5" s="104" t="s">
        <v>458</v>
      </c>
      <c r="B5" s="98" t="s">
        <v>459</v>
      </c>
      <c r="C5"/>
      <c r="D5" s="100" t="s">
        <v>659</v>
      </c>
      <c r="E5" s="118" t="s">
        <v>658</v>
      </c>
      <c r="F5" s="118">
        <v>4</v>
      </c>
      <c r="G5" s="118">
        <v>6.67</v>
      </c>
      <c r="H5" s="118">
        <v>10.58</v>
      </c>
      <c r="I5" s="102">
        <f t="shared" si="0"/>
        <v>26.68</v>
      </c>
      <c r="J5" s="102">
        <f t="shared" si="1"/>
        <v>42.32</v>
      </c>
      <c r="K5" s="94" t="s">
        <v>738</v>
      </c>
    </row>
    <row r="6" spans="1:11" s="94" customFormat="1" ht="80.25" customHeight="1" x14ac:dyDescent="0.2">
      <c r="A6" s="104" t="s">
        <v>458</v>
      </c>
      <c r="B6" s="98" t="s">
        <v>459</v>
      </c>
      <c r="C6"/>
      <c r="D6" s="100" t="s">
        <v>657</v>
      </c>
      <c r="E6" s="118" t="s">
        <v>656</v>
      </c>
      <c r="F6" s="118">
        <v>4</v>
      </c>
      <c r="G6" s="101">
        <v>10.33</v>
      </c>
      <c r="H6" s="101">
        <v>15</v>
      </c>
      <c r="I6" s="102">
        <f t="shared" si="0"/>
        <v>41.32</v>
      </c>
      <c r="J6" s="102">
        <f t="shared" si="1"/>
        <v>60</v>
      </c>
      <c r="K6" s="94" t="s">
        <v>738</v>
      </c>
    </row>
    <row r="7" spans="1:11" s="94" customFormat="1" ht="80.25" customHeight="1" x14ac:dyDescent="0.2">
      <c r="A7" s="104" t="s">
        <v>458</v>
      </c>
      <c r="B7" s="98" t="s">
        <v>459</v>
      </c>
      <c r="C7"/>
      <c r="D7" s="100" t="s">
        <v>655</v>
      </c>
      <c r="E7" s="118" t="s">
        <v>654</v>
      </c>
      <c r="F7" s="118">
        <v>0</v>
      </c>
      <c r="G7" s="101">
        <v>9.33</v>
      </c>
      <c r="H7" s="101">
        <v>11.2</v>
      </c>
      <c r="I7" s="102">
        <f t="shared" si="0"/>
        <v>0</v>
      </c>
      <c r="J7" s="102">
        <f t="shared" si="1"/>
        <v>0</v>
      </c>
    </row>
    <row r="8" spans="1:11" s="94" customFormat="1" ht="80.25" customHeight="1" x14ac:dyDescent="0.2">
      <c r="A8" s="104" t="s">
        <v>458</v>
      </c>
      <c r="B8" s="98" t="s">
        <v>459</v>
      </c>
      <c r="C8"/>
      <c r="D8" s="100" t="s">
        <v>621</v>
      </c>
      <c r="E8" s="118" t="s">
        <v>620</v>
      </c>
      <c r="F8" s="118">
        <v>0</v>
      </c>
      <c r="G8" s="118">
        <v>4.92</v>
      </c>
      <c r="H8" s="118">
        <v>5.9</v>
      </c>
      <c r="I8" s="102">
        <f t="shared" si="0"/>
        <v>0</v>
      </c>
      <c r="J8" s="102">
        <f t="shared" si="1"/>
        <v>0</v>
      </c>
    </row>
    <row r="9" spans="1:11" s="94" customFormat="1" ht="80.25" customHeight="1" x14ac:dyDescent="0.2">
      <c r="A9" s="104" t="s">
        <v>458</v>
      </c>
      <c r="B9" s="98" t="s">
        <v>653</v>
      </c>
      <c r="C9"/>
      <c r="D9" s="100" t="s">
        <v>652</v>
      </c>
      <c r="E9" s="99" t="s">
        <v>651</v>
      </c>
      <c r="F9" s="99">
        <v>15</v>
      </c>
      <c r="G9" s="101">
        <v>4.67</v>
      </c>
      <c r="H9" s="101">
        <v>5.6</v>
      </c>
      <c r="I9" s="102">
        <f t="shared" si="0"/>
        <v>70.05</v>
      </c>
      <c r="J9" s="102">
        <f t="shared" si="1"/>
        <v>84</v>
      </c>
      <c r="K9" s="94" t="s">
        <v>738</v>
      </c>
    </row>
    <row r="10" spans="1:11" s="94" customFormat="1" ht="80.25" customHeight="1" x14ac:dyDescent="0.2">
      <c r="A10" s="97"/>
      <c r="B10" s="98"/>
      <c r="C10"/>
      <c r="D10" s="100" t="s">
        <v>650</v>
      </c>
      <c r="E10" s="118" t="s">
        <v>649</v>
      </c>
      <c r="F10" s="99">
        <v>2</v>
      </c>
      <c r="G10" s="101">
        <v>121.67</v>
      </c>
      <c r="H10" s="101">
        <v>146</v>
      </c>
      <c r="I10" s="102">
        <f t="shared" si="0"/>
        <v>243.34</v>
      </c>
      <c r="J10" s="102">
        <f t="shared" si="1"/>
        <v>292</v>
      </c>
      <c r="K10" s="94" t="s">
        <v>738</v>
      </c>
    </row>
    <row r="11" spans="1:11" s="94" customFormat="1" ht="80.25" customHeight="1" x14ac:dyDescent="0.2">
      <c r="A11" s="97" t="s">
        <v>395</v>
      </c>
      <c r="B11" s="103" t="s">
        <v>418</v>
      </c>
      <c r="C11"/>
      <c r="D11" s="100" t="s">
        <v>631</v>
      </c>
      <c r="E11" s="103" t="s">
        <v>630</v>
      </c>
      <c r="F11" s="99">
        <v>0</v>
      </c>
      <c r="G11" s="101">
        <v>4.5</v>
      </c>
      <c r="H11" s="101">
        <v>5.4</v>
      </c>
      <c r="I11" s="102">
        <f t="shared" si="0"/>
        <v>0</v>
      </c>
      <c r="J11" s="102">
        <f t="shared" si="1"/>
        <v>0</v>
      </c>
    </row>
    <row r="12" spans="1:11" s="94" customFormat="1" ht="80.25" customHeight="1" x14ac:dyDescent="0.2">
      <c r="A12" s="97" t="s">
        <v>395</v>
      </c>
      <c r="B12" s="103" t="s">
        <v>418</v>
      </c>
      <c r="C12"/>
      <c r="D12" s="100" t="s">
        <v>635</v>
      </c>
      <c r="E12" s="103" t="s">
        <v>634</v>
      </c>
      <c r="F12" s="99">
        <v>0</v>
      </c>
      <c r="G12" s="101">
        <v>3.83</v>
      </c>
      <c r="H12" s="101">
        <v>4.5999999999999996</v>
      </c>
      <c r="I12" s="102">
        <f t="shared" si="0"/>
        <v>0</v>
      </c>
      <c r="J12" s="102">
        <f t="shared" si="1"/>
        <v>0</v>
      </c>
    </row>
    <row r="13" spans="1:11" s="94" customFormat="1" ht="80.25" customHeight="1" x14ac:dyDescent="0.2">
      <c r="A13" s="97" t="s">
        <v>395</v>
      </c>
      <c r="B13" s="103" t="s">
        <v>421</v>
      </c>
      <c r="C13"/>
      <c r="D13" s="100" t="s">
        <v>629</v>
      </c>
      <c r="E13" s="103" t="s">
        <v>628</v>
      </c>
      <c r="F13" s="99">
        <v>0</v>
      </c>
      <c r="G13" s="101">
        <v>2.88</v>
      </c>
      <c r="H13" s="101">
        <v>3.46</v>
      </c>
      <c r="I13" s="102">
        <f t="shared" si="0"/>
        <v>0</v>
      </c>
      <c r="J13" s="102">
        <f t="shared" si="1"/>
        <v>0</v>
      </c>
    </row>
    <row r="14" spans="1:11" s="94" customFormat="1" ht="80.25" customHeight="1" x14ac:dyDescent="0.2">
      <c r="D14" s="100" t="s">
        <v>648</v>
      </c>
      <c r="E14" s="103" t="s">
        <v>647</v>
      </c>
      <c r="F14" s="94">
        <v>0</v>
      </c>
      <c r="G14" s="101">
        <v>12.5</v>
      </c>
      <c r="H14" s="101">
        <v>12.5</v>
      </c>
      <c r="I14" s="102">
        <f t="shared" si="0"/>
        <v>0</v>
      </c>
      <c r="J14" s="102">
        <f t="shared" si="1"/>
        <v>0</v>
      </c>
    </row>
    <row r="15" spans="1:11" s="94" customFormat="1" ht="80.25" customHeight="1" x14ac:dyDescent="0.2">
      <c r="D15" s="100" t="s">
        <v>646</v>
      </c>
      <c r="E15" s="103" t="s">
        <v>645</v>
      </c>
      <c r="F15" s="94">
        <v>0</v>
      </c>
      <c r="G15" s="94">
        <v>6.08</v>
      </c>
      <c r="H15" s="94">
        <v>9.8800000000000008</v>
      </c>
      <c r="I15" s="102">
        <f t="shared" si="0"/>
        <v>0</v>
      </c>
      <c r="J15" s="102">
        <f t="shared" si="1"/>
        <v>0</v>
      </c>
    </row>
    <row r="16" spans="1:11" s="94" customFormat="1" ht="80.25" customHeight="1" x14ac:dyDescent="0.2">
      <c r="D16" s="100" t="s">
        <v>644</v>
      </c>
      <c r="E16" s="103" t="s">
        <v>643</v>
      </c>
      <c r="F16" s="94">
        <v>5</v>
      </c>
      <c r="G16" s="94">
        <v>12.42</v>
      </c>
      <c r="H16" s="94">
        <v>14.9</v>
      </c>
      <c r="I16" s="102">
        <f t="shared" si="0"/>
        <v>62.1</v>
      </c>
      <c r="J16" s="102">
        <f t="shared" si="1"/>
        <v>74.5</v>
      </c>
      <c r="K16" s="94" t="s">
        <v>738</v>
      </c>
    </row>
    <row r="17" spans="1:11" s="94" customFormat="1" ht="80.25" customHeight="1" x14ac:dyDescent="0.2">
      <c r="D17" s="100" t="s">
        <v>642</v>
      </c>
      <c r="E17" s="103" t="s">
        <v>641</v>
      </c>
      <c r="F17" s="94">
        <v>0</v>
      </c>
      <c r="G17" s="94">
        <v>41.67</v>
      </c>
      <c r="H17" s="94">
        <v>52.58</v>
      </c>
      <c r="I17" s="102">
        <f t="shared" si="0"/>
        <v>0</v>
      </c>
      <c r="J17" s="102">
        <f t="shared" si="1"/>
        <v>0</v>
      </c>
    </row>
    <row r="18" spans="1:11" s="94" customFormat="1" ht="80.25" customHeight="1" x14ac:dyDescent="0.2">
      <c r="A18" s="104"/>
      <c r="B18" s="98"/>
      <c r="C18"/>
      <c r="D18" s="100" t="s">
        <v>640</v>
      </c>
      <c r="E18" s="118" t="s">
        <v>639</v>
      </c>
      <c r="F18" s="118">
        <v>0</v>
      </c>
      <c r="G18" s="118">
        <v>6.58</v>
      </c>
      <c r="H18" s="118">
        <v>7.9</v>
      </c>
      <c r="I18" s="102">
        <f t="shared" si="0"/>
        <v>0</v>
      </c>
      <c r="J18" s="102">
        <f t="shared" si="1"/>
        <v>0</v>
      </c>
    </row>
    <row r="19" spans="1:11" s="94" customFormat="1" ht="80.25" customHeight="1" x14ac:dyDescent="0.2">
      <c r="A19" s="104"/>
      <c r="B19" s="98"/>
      <c r="C19"/>
      <c r="D19" s="100" t="s">
        <v>638</v>
      </c>
      <c r="E19" s="118" t="s">
        <v>637</v>
      </c>
      <c r="F19" s="118">
        <v>4</v>
      </c>
      <c r="G19" s="118">
        <v>54.96</v>
      </c>
      <c r="H19" s="118">
        <v>65.95</v>
      </c>
      <c r="I19" s="102">
        <f t="shared" si="0"/>
        <v>219.84</v>
      </c>
      <c r="J19" s="102">
        <f t="shared" si="1"/>
        <v>263.8</v>
      </c>
      <c r="K19" s="94" t="s">
        <v>738</v>
      </c>
    </row>
    <row r="20" spans="1:11" s="94" customFormat="1" ht="80.25" customHeight="1" x14ac:dyDescent="0.2">
      <c r="A20" s="97" t="s">
        <v>395</v>
      </c>
      <c r="B20" s="98" t="s">
        <v>396</v>
      </c>
      <c r="C20" s="99"/>
      <c r="D20" s="100" t="s">
        <v>397</v>
      </c>
      <c r="E20" s="99" t="s">
        <v>398</v>
      </c>
      <c r="F20" s="99">
        <v>2</v>
      </c>
      <c r="G20" s="101">
        <v>13.29</v>
      </c>
      <c r="H20" s="101">
        <v>15.95</v>
      </c>
      <c r="I20" s="102">
        <f t="shared" si="0"/>
        <v>26.58</v>
      </c>
      <c r="J20" s="102">
        <f t="shared" si="1"/>
        <v>31.9</v>
      </c>
      <c r="K20" s="94" t="s">
        <v>738</v>
      </c>
    </row>
    <row r="21" spans="1:11" s="94" customFormat="1" ht="80.25" customHeight="1" x14ac:dyDescent="0.2">
      <c r="A21" s="97" t="s">
        <v>395</v>
      </c>
      <c r="B21" s="98" t="s">
        <v>401</v>
      </c>
      <c r="C21"/>
      <c r="D21" s="100" t="s">
        <v>597</v>
      </c>
      <c r="E21" s="103" t="s">
        <v>596</v>
      </c>
      <c r="F21" s="99">
        <v>0</v>
      </c>
      <c r="G21" s="101">
        <v>7.46</v>
      </c>
      <c r="H21" s="101">
        <v>8.9499999999999993</v>
      </c>
      <c r="I21" s="102">
        <f t="shared" si="0"/>
        <v>0</v>
      </c>
      <c r="J21" s="102">
        <f t="shared" si="1"/>
        <v>0</v>
      </c>
    </row>
    <row r="22" spans="1:11" s="94" customFormat="1" ht="80.25" customHeight="1" x14ac:dyDescent="0.2">
      <c r="A22" s="97" t="s">
        <v>395</v>
      </c>
      <c r="B22" s="98" t="s">
        <v>401</v>
      </c>
      <c r="C22"/>
      <c r="D22" s="100" t="s">
        <v>402</v>
      </c>
      <c r="E22" s="103" t="s">
        <v>403</v>
      </c>
      <c r="F22" s="99">
        <v>10</v>
      </c>
      <c r="G22" s="101">
        <v>13</v>
      </c>
      <c r="H22" s="101">
        <v>15.6</v>
      </c>
      <c r="I22" s="102">
        <f t="shared" si="0"/>
        <v>130</v>
      </c>
      <c r="J22" s="102">
        <f t="shared" si="1"/>
        <v>156</v>
      </c>
      <c r="K22" s="94" t="s">
        <v>738</v>
      </c>
    </row>
    <row r="23" spans="1:11" s="94" customFormat="1" ht="80.25" customHeight="1" x14ac:dyDescent="0.2">
      <c r="A23" s="97" t="s">
        <v>395</v>
      </c>
      <c r="B23" s="98" t="s">
        <v>413</v>
      </c>
      <c r="C23" s="99"/>
      <c r="D23" s="100" t="s">
        <v>416</v>
      </c>
      <c r="E23" s="103" t="s">
        <v>417</v>
      </c>
      <c r="F23" s="99">
        <v>12</v>
      </c>
      <c r="G23" s="101">
        <v>2.5</v>
      </c>
      <c r="H23" s="101">
        <v>3</v>
      </c>
      <c r="I23" s="102">
        <f t="shared" si="0"/>
        <v>30</v>
      </c>
      <c r="J23" s="102">
        <f t="shared" si="1"/>
        <v>36</v>
      </c>
      <c r="K23" s="94" t="s">
        <v>738</v>
      </c>
    </row>
    <row r="24" spans="1:11" s="94" customFormat="1" ht="80.25" customHeight="1" x14ac:dyDescent="0.2">
      <c r="A24" s="104" t="s">
        <v>458</v>
      </c>
      <c r="B24" s="98" t="s">
        <v>490</v>
      </c>
      <c r="C24" s="99"/>
      <c r="D24" s="100" t="s">
        <v>491</v>
      </c>
      <c r="E24" s="99" t="s">
        <v>492</v>
      </c>
      <c r="F24" s="99">
        <v>4</v>
      </c>
      <c r="G24" s="101">
        <v>19.96</v>
      </c>
      <c r="H24" s="101">
        <v>23.95</v>
      </c>
      <c r="I24" s="102">
        <f t="shared" si="0"/>
        <v>79.84</v>
      </c>
      <c r="J24" s="102">
        <f t="shared" si="1"/>
        <v>95.8</v>
      </c>
      <c r="K24" s="94" t="s">
        <v>738</v>
      </c>
    </row>
    <row r="25" spans="1:11" s="94" customFormat="1" ht="80.25" customHeight="1" x14ac:dyDescent="0.2">
      <c r="H25" s="117" t="s">
        <v>24</v>
      </c>
      <c r="I25" s="116">
        <f>SUM(I4:I24)</f>
        <v>956.43000000000018</v>
      </c>
      <c r="J25" s="116">
        <f>SUM(J4:J24)</f>
        <v>1178.6400000000001</v>
      </c>
    </row>
    <row r="26" spans="1:11" s="94" customFormat="1" ht="80.25" customHeight="1" x14ac:dyDescent="0.2"/>
    <row r="27" spans="1:11" s="94" customFormat="1" ht="80.25" customHeight="1" x14ac:dyDescent="0.2"/>
    <row r="28" spans="1:11" s="94" customFormat="1" ht="80.25" customHeight="1" x14ac:dyDescent="0.2"/>
    <row r="29" spans="1:11" s="94" customFormat="1" ht="80.25" customHeight="1" x14ac:dyDescent="0.2"/>
    <row r="30" spans="1:11" s="94" customFormat="1" ht="80.25" customHeight="1" x14ac:dyDescent="0.2"/>
    <row r="31" spans="1:11" s="94" customFormat="1" ht="80.25" customHeight="1" x14ac:dyDescent="0.2"/>
    <row r="32" spans="1:11" s="94" customFormat="1" ht="80.25" customHeight="1" x14ac:dyDescent="0.2"/>
    <row r="33" s="94" customFormat="1" ht="80.25" customHeight="1" x14ac:dyDescent="0.2"/>
    <row r="34" s="94" customFormat="1" ht="80.25" customHeight="1" x14ac:dyDescent="0.2"/>
    <row r="35" s="99" customFormat="1" ht="80.25" customHeight="1" x14ac:dyDescent="0.2"/>
    <row r="36" s="99" customFormat="1" ht="80.25" customHeight="1" x14ac:dyDescent="0.2"/>
    <row r="37" s="99" customFormat="1" ht="80.25" customHeight="1" x14ac:dyDescent="0.2"/>
    <row r="38" s="99" customFormat="1" ht="80.25" customHeight="1" x14ac:dyDescent="0.2"/>
    <row r="39" s="99" customFormat="1" ht="80.25" customHeight="1" x14ac:dyDescent="0.2"/>
    <row r="40" s="99" customFormat="1" ht="80.25" customHeight="1" x14ac:dyDescent="0.2"/>
    <row r="41" s="99" customFormat="1" ht="80.25" customHeight="1" x14ac:dyDescent="0.2"/>
    <row r="42" s="99" customFormat="1" ht="80.25" customHeight="1" x14ac:dyDescent="0.2"/>
    <row r="43" s="99" customFormat="1" ht="80.25" customHeight="1" x14ac:dyDescent="0.2"/>
    <row r="44" s="99" customFormat="1" ht="80.25" customHeight="1" x14ac:dyDescent="0.2"/>
    <row r="45" s="99" customFormat="1" ht="80.25" customHeight="1" x14ac:dyDescent="0.2"/>
    <row r="46" s="99" customFormat="1" ht="80.25" customHeight="1" x14ac:dyDescent="0.2"/>
    <row r="47" s="99" customFormat="1" ht="80.25" customHeight="1" x14ac:dyDescent="0.2"/>
    <row r="48" s="99" customFormat="1" ht="80.25" customHeight="1" x14ac:dyDescent="0.2"/>
    <row r="49" s="99" customFormat="1" ht="80.25" customHeight="1" x14ac:dyDescent="0.2"/>
    <row r="50" s="99" customFormat="1" ht="80.25" customHeight="1" x14ac:dyDescent="0.2"/>
    <row r="51" s="99" customFormat="1" ht="80.25" customHeight="1" x14ac:dyDescent="0.2"/>
    <row r="52" s="99" customFormat="1" ht="80.25" customHeight="1" x14ac:dyDescent="0.2"/>
    <row r="53" s="99" customFormat="1" ht="80.25" customHeight="1" x14ac:dyDescent="0.2"/>
    <row r="54" s="99" customFormat="1" ht="80.25" customHeight="1" x14ac:dyDescent="0.2"/>
    <row r="55" s="99" customFormat="1" ht="80.25" customHeight="1" x14ac:dyDescent="0.2"/>
    <row r="56" s="99" customFormat="1" ht="80.25" customHeight="1" x14ac:dyDescent="0.2"/>
    <row r="57" s="99" customFormat="1" ht="80.25" customHeight="1" x14ac:dyDescent="0.2"/>
    <row r="58" s="99" customFormat="1" ht="80.25" customHeight="1" x14ac:dyDescent="0.2"/>
    <row r="59" s="99" customFormat="1" ht="80.25" customHeight="1" x14ac:dyDescent="0.2"/>
    <row r="60" s="99" customFormat="1" ht="80.25" customHeight="1" x14ac:dyDescent="0.2"/>
    <row r="61" s="99" customFormat="1" ht="80.25" customHeight="1" x14ac:dyDescent="0.2"/>
    <row r="62" s="99" customFormat="1" ht="80.25" customHeight="1" x14ac:dyDescent="0.2"/>
    <row r="63" s="99" customFormat="1" ht="80.25" customHeight="1" x14ac:dyDescent="0.2"/>
    <row r="64" s="99" customFormat="1" ht="80.25" customHeight="1" x14ac:dyDescent="0.2"/>
    <row r="65" s="99" customFormat="1" ht="80.25" customHeight="1" x14ac:dyDescent="0.2"/>
    <row r="66" s="99" customFormat="1" ht="80.25" customHeight="1" x14ac:dyDescent="0.2"/>
    <row r="67" s="99" customFormat="1" ht="80.25" customHeight="1" x14ac:dyDescent="0.2"/>
    <row r="68" s="99" customFormat="1" ht="80.25" customHeight="1" x14ac:dyDescent="0.2"/>
    <row r="69" ht="80.25" customHeight="1" x14ac:dyDescent="0.2"/>
    <row r="70" ht="80.25" customHeight="1" x14ac:dyDescent="0.2"/>
    <row r="71" ht="80.25" customHeight="1" x14ac:dyDescent="0.2"/>
    <row r="72" ht="80.25" customHeight="1" x14ac:dyDescent="0.2"/>
    <row r="73" ht="80.25" customHeight="1" x14ac:dyDescent="0.2"/>
    <row r="74" ht="80.25" customHeight="1" x14ac:dyDescent="0.2"/>
    <row r="75" ht="80.25" customHeight="1" x14ac:dyDescent="0.2"/>
    <row r="76" ht="80.25" customHeight="1" x14ac:dyDescent="0.2"/>
    <row r="77" ht="80.25" customHeight="1" x14ac:dyDescent="0.2"/>
    <row r="78" ht="80.25" customHeight="1" x14ac:dyDescent="0.2"/>
    <row r="79" ht="80.25" customHeight="1" x14ac:dyDescent="0.2"/>
    <row r="80" ht="80.25" customHeight="1" x14ac:dyDescent="0.2"/>
    <row r="81" ht="80.25" customHeight="1" x14ac:dyDescent="0.2"/>
    <row r="82" ht="80.25" customHeight="1" x14ac:dyDescent="0.2"/>
    <row r="83" ht="80.25" customHeight="1" x14ac:dyDescent="0.2"/>
    <row r="84" ht="80.25" customHeight="1" x14ac:dyDescent="0.2"/>
    <row r="85" ht="80.25" customHeight="1" x14ac:dyDescent="0.2"/>
    <row r="86" ht="80.25" customHeight="1" x14ac:dyDescent="0.2"/>
    <row r="87" ht="80.25" customHeight="1" x14ac:dyDescent="0.2"/>
    <row r="88" ht="80.25" customHeight="1" x14ac:dyDescent="0.2"/>
    <row r="89" ht="80.25" customHeight="1" x14ac:dyDescent="0.2"/>
    <row r="90" ht="80.25" customHeight="1" x14ac:dyDescent="0.2"/>
    <row r="91" ht="80.25" customHeight="1" x14ac:dyDescent="0.2"/>
    <row r="92" ht="18" customHeight="1" x14ac:dyDescent="0.2"/>
    <row r="93" ht="80.25" customHeight="1" x14ac:dyDescent="0.2"/>
  </sheetData>
  <mergeCells count="2">
    <mergeCell ref="A2:G2"/>
    <mergeCell ref="A1:J1"/>
  </mergeCells>
  <pageMargins left="0.25" right="0.25" top="0.75" bottom="0.75" header="0.3" footer="0.3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65D5FE1FD95044ADB3DD2A80260679" ma:contentTypeVersion="0" ma:contentTypeDescription="Crée un document." ma:contentTypeScope="" ma:versionID="a4bc0881489b94237c283df585086d28">
  <xsd:schema xmlns:xsd="http://www.w3.org/2001/XMLSchema" xmlns:p="http://schemas.microsoft.com/office/2006/metadata/properties" targetNamespace="http://schemas.microsoft.com/office/2006/metadata/properties" ma:root="true" ma:fieldsID="75019ab185b48580fc336df4da24a70b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 ma:readOnly="true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10BCF51B-5A85-458F-93E6-C6D298ECF0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31BB3AF6-6A50-47D4-B753-ED833970844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B5368DD-B45C-4FE9-AB73-760041909492}">
  <ds:schemaRefs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Mobilier</vt:lpstr>
      <vt:lpstr>Vaisselle</vt:lpstr>
      <vt:lpstr>Matériel EPS cycle 1</vt:lpstr>
      <vt:lpstr>Matériel EPS cycle 2</vt:lpstr>
      <vt:lpstr>Matériel EPS cycle 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ludovic</dc:creator>
  <cp:lastModifiedBy>Utilisateur de Microsoft Office</cp:lastModifiedBy>
  <cp:lastPrinted>2019-12-04T09:22:29Z</cp:lastPrinted>
  <dcterms:created xsi:type="dcterms:W3CDTF">2019-07-29T13:25:30Z</dcterms:created>
  <dcterms:modified xsi:type="dcterms:W3CDTF">2019-12-04T12:52:21Z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0x0101008C65D5FE1FD95044ADB3DD2A80260679</vt:lpwstr>
  </property>
</Properties>
</file>